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1" sheetId="1" r:id="rId1"/>
    <sheet name="2" sheetId="2" r:id="rId2"/>
  </sheets>
  <definedNames/>
  <calcPr/>
  <webPublishing/>
</workbook>
</file>

<file path=xl/sharedStrings.xml><?xml version="1.0" encoding="utf-8"?>
<sst xmlns="http://schemas.openxmlformats.org/spreadsheetml/2006/main" count="988" uniqueCount="328">
  <si>
    <t>ASPE10</t>
  </si>
  <si>
    <t>S</t>
  </si>
  <si>
    <t>Firma: ÚDRŽBA SILNIC Královéhradeckého kraje a.s.</t>
  </si>
  <si>
    <t>Soupis prací objektu</t>
  </si>
  <si>
    <t xml:space="preserve">Stavba: </t>
  </si>
  <si>
    <t>36560</t>
  </si>
  <si>
    <t>III/29931 Nemojov - Starobucké Debrné (Obec Nemojov)_neoceněný</t>
  </si>
  <si>
    <t>O</t>
  </si>
  <si>
    <t>Rozpočet:</t>
  </si>
  <si>
    <t>0,00</t>
  </si>
  <si>
    <t>15,00</t>
  </si>
  <si>
    <t>21,00</t>
  </si>
  <si>
    <t>3</t>
  </si>
  <si>
    <t>2</t>
  </si>
  <si>
    <t>1</t>
  </si>
  <si>
    <t>SO 102 Chodníky, Neuznatelné 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</si>
  <si>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</si>
  <si>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</si>
  <si>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</si>
  <si>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</si>
  <si>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</si>
  <si>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</si>
  <si>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</si>
  <si>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</si>
  <si>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</si>
  <si>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</si>
  <si>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</si>
  <si>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</si>
  <si>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</si>
  <si>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</si>
  <si>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</si>
  <si>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</si>
  <si>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</si>
  <si>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</si>
  <si>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</si>
  <si>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</si>
  <si>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</si>
  <si>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</si>
  <si>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</si>
  <si>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</si>
  <si>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VV</t>
  </si>
  <si>
    <t>dle PD situace pozemní komunikace, vzorového příčného řezu 
p.123738:41,475=41,475 [A] 
Celkem: A=41,475 [B]</t>
  </si>
  <si>
    <t>TS</t>
  </si>
  <si>
    <t>zahrnuje veškeré poplatky provozovateli skládky související s uložením odpadu na skládce.</t>
  </si>
  <si>
    <t>014121</t>
  </si>
  <si>
    <t>POPLATKY ZA SKLÁDKU TYP S-OO (OSTATNÍ ODPAD)</t>
  </si>
  <si>
    <t>dle PD situace pozemní komunikace, vzorového příčného řezu 
p.113138:2,1=2,100 [A] 
p.113158:2,2=2,200 [B] 
p.113188:0,928=0,928 [C] 
Celkem: A+B+C=5,228 [D]</t>
  </si>
  <si>
    <t>02610</t>
  </si>
  <si>
    <t>ZKOUŠENÍ KONSTRUKCÍ A PRACÍ ZKUŠEBNOU ZHOTOVITELE</t>
  </si>
  <si>
    <t>KPL</t>
  </si>
  <si>
    <t>DLE TP</t>
  </si>
  <si>
    <t>Dle TP, předpokládaný rozsah zkoušek: 
- statická zkouška únosnosti pláně   
- statická zkouška na ochranné a spodní podkladní vrstvě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</si>
  <si>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</si>
  <si>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</si>
  <si>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</si>
  <si>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</si>
  <si>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</si>
  <si>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</si>
  <si>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ZAMĚŘENÍ SKUTEČNÉHO DÍLA KE KOLAUDACI (3x tiskem, 3x v digitální formě)</t>
  </si>
  <si>
    <t>zahrnuje veškeré náklady spojené s objednatelem požadovanými pracemi</t>
  </si>
  <si>
    <t>02944</t>
  </si>
  <si>
    <t>OSTAT POŽADAVKY - DOKUMENTACE SKUTEČ PROVEDENÍ V DIGIT FORMĚ</t>
  </si>
  <si>
    <t>SKUTEČNÉ PROVEDENÍ STAVBY (3x tiskem, 3x v digitální formě)  
PEVNÁ CENA</t>
  </si>
  <si>
    <t>7</t>
  </si>
  <si>
    <t>02945</t>
  </si>
  <si>
    <t>OSTAT POŽADAVKY - GEOMETRICKÝ PLÁN</t>
  </si>
  <si>
    <t>GEOMETRICKÝ ODDĚLOVACÍ PLÁN PRO MAJETKOVÉ VYPOŘÁDÁNÍ VLASTNICKÝCH VZTAHŮ, OVĚŘENÝM KATASTRÁLNÍM ÚŘADEM (12xtiskem)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</si>
  <si>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</si>
  <si>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</si>
  <si>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</si>
  <si>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</si>
  <si>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SADA BAREVNÝCH FOTOGRAFIÍ V TIŠTĚNÉ I DIGITÁLNÍ FORMĚ  
3x ZÁVĚREČNÁ FOTODOKUMENTACE V ALBU S PODPISEM V TIŠTĚNÉ I DIGITÁLNÍ FORMĚ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</si>
  <si>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</si>
  <si>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</si>
  <si>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</si>
  <si>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</t>
  </si>
  <si>
    <t>zahrnuje objednatelem povolené náklady na požadovaná zařízení zhotovitele</t>
  </si>
  <si>
    <t>Zemní práce</t>
  </si>
  <si>
    <t>113138</t>
  </si>
  <si>
    <t>ODSTRANĚNÍ KRYTU ZPEVNĚNÝCH PLOCH S ASFALT POJIVEM, ODVOZ DO 20KM</t>
  </si>
  <si>
    <t>dle PD D.2.2.1-3 situace pozemní komunikace, D.2.3 vzorové příčné řezy 
asfalt:(7+7+7)*0,1=2,100 [A] 
Celkem: A=2,100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</si>
  <si>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</si>
  <si>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</si>
  <si>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113158</t>
  </si>
  <si>
    <t>ODSTRANĚNÍ KRYTU ZPEVNĚNÝCH PLOCH Z BETONU, ODVOZ DO 20KM</t>
  </si>
  <si>
    <t>dle PD D.2.2.1-3 situace pozemní komunikace, D.2.3 vzorové příčné řezy 
beton:(9+3+7+3)*0,1=2,200 [A] 
Celkem: A=2,200 [B]</t>
  </si>
  <si>
    <t>12</t>
  </si>
  <si>
    <t>113188</t>
  </si>
  <si>
    <t>ODSTRANĚNÍ KRYTU ZPEVNĚNÝCH PLOCH Z DLAŽDIC, ODVOZ DO 20KM</t>
  </si>
  <si>
    <t>ZÁMKOVÁ DLAŽBA TL. 80MM</t>
  </si>
  <si>
    <t>dle PD D.2.2.1-3 situace pozemní komunikace, D.2.3 vzorové příčné řezy 
dlažba:(6+2+3,6)*0,08=0,928 [A] 
Celkem: A=0,928 [B]</t>
  </si>
  <si>
    <t>13</t>
  </si>
  <si>
    <t>123738</t>
  </si>
  <si>
    <t>ODKOP PRO SPOD STAVBU SILNIC A ŽELEZNIC TŘ. I, ODVOZ DO 20KM</t>
  </si>
  <si>
    <t>dle PD D.2.2.1-3 situace pozemní komunikace, D.2.3 vzorové příčné řezy 
vjezdy:114,5*0,2=22,900 [A] 
sanace vjezdy:114,5*0,15=17,175 [B] 
vstupy:4*0,2=0,800 [C] 
sanace vstupy:4*0,15=0,600 [D] 
Celkem: A+B+C+D=41,475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</si>
  <si>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</si>
  <si>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</si>
  <si>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</si>
  <si>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</si>
  <si>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dle PD D.2.2.1-3 situace pozemní komunikace, D.2.3 vzorové příčné řezy 
p. 123738:41,475=41,475 [A] 
Celkem: A=41,475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</si>
  <si>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</si>
  <si>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</si>
  <si>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18110</t>
  </si>
  <si>
    <t>ÚPRAVA PLÁNĚ SE ZHUTNĚNÍM V HORNINĚ TŘ. I</t>
  </si>
  <si>
    <t>M2</t>
  </si>
  <si>
    <t>dle PD D.2.2.1-3 situace pozemní komunikace, D.2.3 vzorové příčné řezy 
pláň: 118,5+4=122,500 [A] 
Celkem: A=122,500 [B]</t>
  </si>
  <si>
    <t>položka zahrnuje úpravu pláně včetně vyrovnání výškových rozdílů. Míru zhutnění určuje projekt.</t>
  </si>
  <si>
    <t>16</t>
  </si>
  <si>
    <t>18221</t>
  </si>
  <si>
    <t>ROZPROSTŘENÍ ORNICE VE SVAHU V TL DO 0,10M</t>
  </si>
  <si>
    <t>VČ. DODÁNÍ ORNICE</t>
  </si>
  <si>
    <t>dle PD D.2.2.1-3 situace pozemní komunikace, D.2.3 vzorové příčné řezy 
hydroosev:17+7+30+77+23+75+21+23+45+70+66+72+1+9+17+12+24+22+5+35+17+27+63+62+52+16+98+6+5+6+33+20+22+17+22+18+28+24+123=1 310,000 [A] 
Celkem: A=1 310,000 [B]</t>
  </si>
  <si>
    <t>položka zahrnuje:  
nutné přemístění ornice z dočasných skládek vzdálených do 50m  
rozprostření ornice v předepsané tloušťce ve svahu přes 1:5</t>
  </si>
  <si>
    <t>17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</si>
  <si>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</si>
  <si>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</si>
  <si>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</si>
  <si>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Komunikace</t>
  </si>
  <si>
    <t>18</t>
  </si>
  <si>
    <t>56333</t>
  </si>
  <si>
    <t>VOZOVKOVÉ VRSTVY ZE ŠTĚRKODRTI TL. DO 150MM</t>
  </si>
  <si>
    <t>ŠD 0/32</t>
  </si>
  <si>
    <t>dle PD D.2.2.1-3 situace pozemní komunikace, D.2.3 vzorové příčné řezy 
vjezdy, dvě vrstvy:114,5*2=229,000 [A] 
sanace podloží:114,5+4=118,500 [B] 
Celkem: A+B=347,500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</si>
  <si>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</si>
  <si>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</si>
  <si>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56334</t>
  </si>
  <si>
    <t>VOZOVKOVÉ VRSTVY ZE ŠTĚRKODRTI TL. DO 200MM</t>
  </si>
  <si>
    <t>dle PD D.2.2.1-3 situace pozemní komunikace, D.2.3 vzorové příčné řezy 
vstupy:2+2=4,000 [A] 
Celkem: A=4,000 [B]</t>
  </si>
  <si>
    <t>20</t>
  </si>
  <si>
    <t>572212</t>
  </si>
  <si>
    <t>SPOJOVACÍ POSTŘIK Z MODIFIK ASFALTU DO 0,5KG/M2</t>
  </si>
  <si>
    <t>SPOJOVACÍ POSTŘIK 0,3Kg/m2 PS-CP B60BP5</t>
  </si>
  <si>
    <t>dle PD D.2.2.1-3 situace pozemní komunikace, D.2.3 vzorové příčné řezy 
pod obrusnou vrstvu:75=75,000 [A] 
pod ložní vrstvu:75=75,000 [B] 
Celkem: A+B=150,000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</si>
  <si>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</si>
  <si>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</si>
  <si>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574A43</t>
  </si>
  <si>
    <t>ASFALTOVÝ BETON PRO OBRUSNÉ VRSTVY ACO 11 TL. 50MM</t>
  </si>
  <si>
    <t>ACO 11 TL. 50mm</t>
  </si>
  <si>
    <t>dle PD D.2.2.1-3 situace pozemní komunikace, D.2.3 vzorové příčné řezy 
vozovka bus točny:75=75,000 [A] 
Celkem: A=75,000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</si>
  <si>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</si>
  <si>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22</t>
  </si>
  <si>
    <t>574C46</t>
  </si>
  <si>
    <t>ASFALTOVÝ BETON PRO LOŽNÍ VRSTVY ACL 16+, 16S TL. 50MM</t>
  </si>
  <si>
    <t>ACL 16+ tl. 50mm</t>
  </si>
  <si>
    <t>23</t>
  </si>
  <si>
    <t>582611</t>
  </si>
  <si>
    <t>KRYTY Z BETON DLAŽDIC SE ZÁMKEM ŠEDÝCH TL 60MM DO LOŽE Z KAM</t>
  </si>
  <si>
    <t>ZÁMKOVÁ DLAŽBA 10/20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</si>
  <si>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</si>
  <si>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24</t>
  </si>
  <si>
    <t>582612</t>
  </si>
  <si>
    <t>KRYTY Z BETON DLAŽDIC SE ZÁMKEM ŠEDÝCH TL 80MM DO LOŽE Z KAM</t>
  </si>
  <si>
    <t>ZÁMKOVÁ DLAŽBA 10/20 ROVNÁ HRANA</t>
  </si>
  <si>
    <t>dle PD D.2.2.1-3 situace pozemní komunikace, D.2.3 vzorové příčné řezy 
zámková dlažba:4+1+1,2+9+7,5+6+7,5+5+2+4+6,3+7,3+4+3,6+3+3,5+3,6+3+8+6+5+7+7=114,500 [A] 
Celkem: A=114,500 [B]</t>
  </si>
  <si>
    <t>Ostatní konstrukce a práce</t>
  </si>
  <si>
    <t>25</t>
  </si>
  <si>
    <t>91710</t>
  </si>
  <si>
    <t>OBRUBY Z BETONOVÝCH PALISÁD</t>
  </si>
  <si>
    <t>BETONOVÁ PALISÁDA 160/160/1000</t>
  </si>
  <si>
    <t>dle PD D.2.2.1-3 situace pozemní komunikace, D.2.3 vzorové příčné řezy 
palisáda:0,16*1,0*5=0,800 [A] 
Celkem: A=0,800 [B]</t>
  </si>
  <si>
    <t>Položka zahrnuje:  
dodání a pokládku betonových palisád o rozměrech předepsaných zadávací dokumentací  
betonové lože i boční betonovou opěrku.</t>
  </si>
  <si>
    <t>26</t>
  </si>
  <si>
    <t>917211</t>
  </si>
  <si>
    <t>ZÁHONOVÉ OBRUBY Z BETONOVÝCH OBRUBNÍKŮ ŠÍŘ 50MM</t>
  </si>
  <si>
    <t>M</t>
  </si>
  <si>
    <t>OBRUBNÍK 5/20</t>
  </si>
  <si>
    <t>dle PD D.2.2.1-3 situace pozemní komunikace, D.2.3 vzorové příčné řezy 
obruba 5/20:7+5,5+6,5+11+9+8+9+8+7+8+9+7+8+7+6,5+7,5+7+9+7+5+5+8+2+2+8=177,000 [A] 
Celkem: A=177,000 [B]</t>
  </si>
  <si>
    <t>Položka zahrnuje:  
dodání a pokládku betonových obrubníků o rozměrech předepsaných zadávací dokumentací  
betonové lože i boční betonovou opěrku.</t>
  </si>
  <si>
    <t>SO 102 Chodníky, Uznatelné náklady</t>
  </si>
  <si>
    <t>dle PD situace pozemní komunikace, vzorového příčného řezu 
p.123738:228,8=228,800 [A] 
p.132738:269,25=269,250 [B] 
p.11130:2035,2*0,1=203,520 [C] 
Celkem: A+B+C=701,570 [D]</t>
  </si>
  <si>
    <t>dle PD situace pozemní komunikace, vzorového příčného řezu 
p.113138:17,8=17,800 [A] 
p.113158:2,75=2,750 [B] 
p.113188:3,6=3,600 [C] 
p.966357:177,5*0,06=10,650 [D] 
p.966158:19,37=19,370 [E] 
Celkem: A+B+C+D+E=54,170 [F]</t>
  </si>
  <si>
    <t>111208</t>
  </si>
  <si>
    <t>ODSTRANĚNÍ KŘOVIN S ODVOZEM DO 20KM</t>
  </si>
  <si>
    <t>dle PD D.2.2.1-3 situace pozemní komunikace, D.2.3 vzorové příčné řezy 
keře:3+2+10+6+5+10+30=66,000 [A] 
Celkem: A=66,000 [B]</t>
  </si>
  <si>
    <t>odstranění křovin a stromů do průměru 100 mm  
doprava dřevin na předepsanou vzdálenost  
spálení na hromadách nebo štěpkování</t>
  </si>
  <si>
    <t>11130</t>
  </si>
  <si>
    <t>SEJMUTÍ DRNU</t>
  </si>
  <si>
    <t>dle PD D.2.2.1-3 situace pozemní komunikace, D.2.3 vzorové příčné řezy 
chodník sejmutí drnu: 2035,2=2 035,200 [A] 
Celkem: A=2 035,200 [B]</t>
  </si>
  <si>
    <t>včetně vodorovné dopravy  a uložení na skládku</t>
  </si>
  <si>
    <t>112018</t>
  </si>
  <si>
    <t>KÁCENÍ STROMŮ D KMENE DO 0,5M S ODSTRANĚNÍM PAŘEZŮ, ODVOZ DO 20KM</t>
  </si>
  <si>
    <t>KUS</t>
  </si>
  <si>
    <t>dle PD D.2.2.1-3 situace pozemní komunikace, D.2.3 vzorové příčné řezy 
stromy:4=4,000 [A] 
Celkem: A=4,000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</si>
  <si>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</si>
  <si>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dle PD D.2.2.1-3 situace pozemní komunikace, D.2.3 vzorové příčné řezy 
asfalt:(90+21+10+32+10+15)*0,1=17,800 [A] 
Celkem: A=17,800 [B]</t>
  </si>
  <si>
    <t>dle PD D.2.2.1-3 situace pozemní komunikace, D.2.3 vzorové příčné řezy 
beton:(8,5+9+10)*0,1=2,750 [A] 
Celkem: A=2,750 [B]</t>
  </si>
  <si>
    <t>dle PD D.2.2.1-3 situace pozemní komunikace, D.2.3 vzorové příčné řezy 
dlažba:(9+19+17)*0,08=3,600 [A] 
Celkem: A=3,600 [B]</t>
  </si>
  <si>
    <t>dle PD D.2.2.1-3 situace pozemní komunikace, D.2.3 vzorové příčné řezy 
1.úsek:156*1,5*0,2=46,800 [A] 
2.úsek:21+14=35,000 [B] 
3.úsek:10+15,6+15=40,600 [C] 
4.úsek:25,7+42+9=76,700 [D] 
5.úsek:132*1,5*0,15=29,700 [E] 
Celkem: A+B+C+D+E=228,800 [F]</t>
  </si>
  <si>
    <t>132738</t>
  </si>
  <si>
    <t>HLOUBENÍ RÝH ŠÍŘ DO 2M PAŽ I NEPAŽ TŘ. I, ODVOZ DO 20KM</t>
  </si>
  <si>
    <t>dle PD D.2.2.1-3 situace pozemní komunikace, D.2.3 vzorové příčné řezy 
1.úsek zatrubnění příkopu:547*0,5*0,5=136,750 [A] 
2.úsek zatrubnění příkopu:472*0,5*0,5=118,000 [B] 
rýha pro plot:29*0,5*1=14,500 [C] 
Celkem: A+B+C=269,250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</si>
  <si>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</si>
  <si>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PD D.2.2.1-3 situace pozemní komunikace, D.2.3 vzorové příčné řezy 
p. 132738:269,25=269,250 [A] 
p.11130:2035,2*0,1=203,520 [B] 
p.123738:228,8=228,800 [C] 
Celkem: A+B+C=701,570 [D]</t>
  </si>
  <si>
    <t>17380</t>
  </si>
  <si>
    <t>ZEMNÍ KRAJNICE A DOSYPÁVKY Z NAKUPOVANÝCH MATERIÁLŮ</t>
  </si>
  <si>
    <t>NÁSYP TĚLESA CHODNÍKU ŠD 0/32</t>
  </si>
  <si>
    <t>dle PD D.2.2.1-3 situace pozemní komunikace, D.2.3 vzorové příčné řezy 
1.a 2.úsek:31,08+9+33+70+9,2+11,3=163,580 [A] 
3.úsek:42,56+54,4+4,56+14,5+31,68+13,53=161,230 [B] 
4.úsek:18+14,8+29,6=62,400 [C] 
5.úsek:132*0,1=13,200 [D] 
Celkem: A+B+C+D=400,410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</si>
  <si>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</si>
  <si>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</si>
  <si>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</si>
  <si>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dle PD D.2.2.1-3 situace pozemní komunikace, D.2.3 vzorové příčné řezy 
1.úsek zatrubnění příkopu:547*0,15=82,050 [A] 
2.úsek zatrubnění příkopu:472*0,15=70,800 [B] 
Celkem: A+B=152,850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</si>
  <si>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</si>
  <si>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PD D.2.2.1-3 situace pozemní komunikace, D.2.3 vzorové příčné řezy 
pláň: 2035,2+352,5=2 387,700 [A] 
Celkem: A=2 387,700 [B]</t>
  </si>
  <si>
    <t>Základy</t>
  </si>
  <si>
    <t>272314</t>
  </si>
  <si>
    <t>ZÁKLADY Z PROSTÉHO BETONU DO C25/30</t>
  </si>
  <si>
    <t>ZÁKLAD PLOTU C25/30 XF3</t>
  </si>
  <si>
    <t>dle PD D.2.2.1-3 situace pozemní komunikace, D.2.3 vzorové příčné řezy 
základ plotu:29*0,5*0,8=11,600 [A] 
Celkem: A=11,600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</si>
  <si>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</si>
  <si>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</si>
  <si>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31127</t>
  </si>
  <si>
    <t>ZDI A STĚNY PODPĚR A VOLNÉ Z CIHEL A TVÁRNIC NEPÁLENÝCH</t>
  </si>
  <si>
    <t>PODEZDÍVKA PLOTU Z BET. TVÁRNIC 50/30/25 (ZTRACENÉ BEDNĚNÍ) VČ. VÝPLNĚ Z BET. C16/20</t>
  </si>
  <si>
    <t>dle PD D.2.2.1-3 situace pozemní komunikace, D.2.3 vzorové příčné řezy 
podezdívka plotu:29*1,25*0,3=10,875 [A] 
Celkem: A=10,875 [B]</t>
  </si>
  <si>
    <t>Položka zahrnuje veškerý materiál, výrobky a polotovary, včetně mimostaveništní a vnitrostaveništní dopravy (rovněž přesuny), včetně naložení a složení, případně s uložením.</t>
  </si>
  <si>
    <t>311365</t>
  </si>
  <si>
    <t>VÝZTUŽ ZDÍ A STĚN PODP A VOL Z OCELI 10505, B500B</t>
  </si>
  <si>
    <t>T</t>
  </si>
  <si>
    <t>dle PD D.2.2.1-3 situace pozemní komunikace, D.2.3 vzorové příčné řezy 
výztuž podezdívky plotu R10: 232*0,00062=0,144 [A] 
výztuž podezdívky plotu R12: 174*0,00089=0,155 [B] 
Celkem: A+B=0,299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</si>
  <si>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</si>
  <si>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33817C</t>
  </si>
  <si>
    <t>SLOUPKY PLOTOVÉ Z DÍLCŮ KOVOVÝCH  DO BETONOVÝCH PATEK</t>
  </si>
  <si>
    <t>KS</t>
  </si>
  <si>
    <t>PLOTOVÝ SLOUPEK DÉLKY 2,0M</t>
  </si>
  <si>
    <t>dle PD D.2.2.1-3 situace pozemní komunikace, D.2.3 vzorové příčné řezy 
sloupek:12=12,000 [A] 
Celkem: A=12,000 [B]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</si>
  <si>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</si>
  <si>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</si>
  <si>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</si>
  <si>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PLOTOVÉ VZPĚRY DÉLKY 2,0M</t>
  </si>
  <si>
    <t>dle PD D.2.2.1-3 situace pozemní komunikace, D.2.3 vzorové příčné řezy 
plotové vzpěry:2=2,000 [A] 
Celkem: A=2,000 [B]</t>
  </si>
  <si>
    <t>- dodání a osazení předepsané vzpěry včetně PKO  
- případnou betonovou patku z předepsané třídy betonu  
- nutné zemní práce</t>
  </si>
  <si>
    <t>Vodorovné konstrukce</t>
  </si>
  <si>
    <t>45157</t>
  </si>
  <si>
    <t>PODKLADNÍ A VÝPLŇOVÉ VRSTVY Z KAMENIVA TĚŽENÉHO</t>
  </si>
  <si>
    <t>LOŽE PRO POTRUBÍ ŠP TL. 100MM</t>
  </si>
  <si>
    <t>dle PD D.2.2.1-3 situace pozemní komunikace, D.2.3 vzorové příčné řezy 
1.úsek lože:547*0,5*0,1=27,350 [A] 
2.úsek lože:472*0,5*0,1=23,600 [B] 
Celkem: A+B=50,950 [C]</t>
  </si>
  <si>
    <t>položka zahrnuje dodávku předepsaného kameniva, mimostaveništní a vnitrostaveništní dopravu a jeho uložení  
není-li v zadávací dokumentaci uvedeno jinak, jedná se o nakupovaný materiál</t>
  </si>
  <si>
    <t>dle PD D.2.2.1-3 situace pozemní komunikace, D.2.3 vzorové příčné řezy 
vjezdy, dvě vrstvy:(233,1+119,4)*2=705,000 [A] 
sanace podloží chodníky:1807+172+32,5+11,4+12,3=2 035,200 [B] 
sanace podloží vjezdy:233,1+119,4=352,500 [C] 
Celkem: A+B+C=3 092,700 [D]</t>
  </si>
  <si>
    <t>dle PD D.2.2.1-3 situace pozemní komunikace, D.2.3 vzorové příčné řezy 
chodník:1807+172+32,5+11,4+12,3=2 035,200 [A] 
Celkem: A=2 035,200 [B]</t>
  </si>
  <si>
    <t>ZÁMKOVÁ DLAŽBA 10/20 ROVNÁ HRANA  
ZÁMKOVÁ DLAŽBA 10/20</t>
  </si>
  <si>
    <t>dle PD D.2.2.1-3 situace pozemní komunikace, D.2.3 vzorové příčné řezy 
chodník dlažba:(211+508+107+134+254+119+192+109+66+119+160-172)*1,03=1 861,210 [A] 
chodník dlažba rovná hrana:(2+12,1+2,2+2+3,3+7+4+4+2,8+18,7+4+3,8+2,8+1,5+1,4+4+5+25,3+3+2,5+2,8+2+6,6+3+5+3,8+26,4+3+4+4)*1,03=177,160 [B] 
Celkem: A+B=2 038,370 [C]</t>
  </si>
  <si>
    <t>ZÁMKOVÁ DLAŽBA 10/20 ROVNÁ HRANA  
DLAŽBA PRO ÚMĚLÉ VODÍCÍ LINIE 20/20</t>
  </si>
  <si>
    <t>dle PD D.2.2.1-3 situace pozemní komunikace, D.2.3 vzorové příčné řezy 
dlažba, vodící linie:(8,3+4)*1,03=12,669 [A] 
dlažba vjezdy, rovné hrany:(4,7+5+5,7+5,7+5,7+5,7+5,7+5,7+5,7+5,8+5,8+4,8+4,8+4,7+5,7+5,7+5,7+5,7+4,8+5,7+3,8+5,7+5,7+5,7+5,7+5,7+5,7+14,4+5,7+4,8+3,3+5,7+5,7+10+5+5,7+7,8+3,8+4,8+4,8+4,8)*1,03=240,093 [B] 
Celkem: A+B=252,762 [C]</t>
  </si>
  <si>
    <t>582614</t>
  </si>
  <si>
    <t>KRYTY Z BETON DLAŽDIC SE ZÁMKEM BAREV TL 60MM DO LOŽE Z KAM</t>
  </si>
  <si>
    <t>ZÁMKOVÁ DLAŽBA 10/20 ČERVENÁ</t>
  </si>
  <si>
    <t>dle PD D.2.2.1-3 situace pozemní komunikace, D.2.3 vzorové příčné řezy 
dlažba, kontrastní pásy:(3,6+3,9+3,9)*1,03=11,742 [A] 
Celkem: A=11,742 [B]</t>
  </si>
  <si>
    <t>58261A</t>
  </si>
  <si>
    <t>KRYTY Z BETON DLAŽDIC SE ZÁMKEM BAREV RELIÉF TL 60MM DO LOŽE Z KAM</t>
  </si>
  <si>
    <t>ZÁMKOVÁ DLAŽBA 10/20 ČERVENÁ RELIÉFNÍ</t>
  </si>
  <si>
    <t>dle PD D.2.2.1-3 situace pozemní komunikace, D.2.3 vzorové příčné řezy 
varovné pásy chodník:(3,6+1,2+1,7+1,5+1,1+2,8+1,7+1,8+1,5+2,6+1,2+2,5+3,2+2+1,4+1,7+1)*1,03=33,475 [A] 
Celkem: A=33,475 [B]</t>
  </si>
  <si>
    <t>27</t>
  </si>
  <si>
    <t>58261B</t>
  </si>
  <si>
    <t>KRYTY Z BETON DLAŽDIC SE ZÁMKEM BAREV RELIÉF TL 80MM DO LOŽE Z KAM</t>
  </si>
  <si>
    <t>ZÁMKOVÁ DLAŽBA 10/20 ČERVENÁ, RELIÉFNÍ</t>
  </si>
  <si>
    <t>dle PD D.2.2.1-3 situace pozemní komunikace, D.2.3 vzorové příčné řezy 
dlažba vjezdy, reliéfní:(27,5+1,9+4,2+5,3+6,5+5,3+2+66,7)*1,03=122,982 [A]</t>
  </si>
  <si>
    <t>Přidružená stavební výroba</t>
  </si>
  <si>
    <t>28</t>
  </si>
  <si>
    <t>743121</t>
  </si>
  <si>
    <t>OSVĚTLOVACÍ STOŽÁR  PEVNÝ ŽÁROVĚ ZINKOVANÝ DÉLKY DO 6 M</t>
  </si>
  <si>
    <t>OPĚTOVNÁ MONTÁŽ STÁV. SLOUPU VEŘEJNÉHO OSVĚTLENÍ  
VČ. ZEMNÍ PRÁCE, BETONOVÝ ZÁKLAD, KABELOVÉHO VEDENÍ A SPOJ. MATERIÁLU PRO NAPOJENÍ NA STÁV. VEDENÍ</t>
  </si>
  <si>
    <t>dle PD D.2.2.1-3 situace pozemní komunikace, D.2.3 vzorové příčné řezy 
veřejné osvětlení:3=3,000 [A] 
Celkem: A=3,000 [B]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</si>
  <si>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</si>
  <si>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29</t>
  </si>
  <si>
    <t>743Z11</t>
  </si>
  <si>
    <t>DEMONTÁŽ OSVĚTLOVACÍHO STOŽÁRU ULIČNÍHO VÝŠKY DO 15 M</t>
  </si>
  <si>
    <t>DEMONTÁŽ SLOUPU VEŘEJNÉHO OSVĚTLENÍ VČ. SVÍTIDLA, ZÁKLADU A ULOŽENÍ NA DOČASNOU SKLÁDKU  
BUDE OPĚT POUŽITO - POSUNUTÍ</t>
  </si>
  <si>
    <t>dle PD D.2.2.1-3 situace pozemní komunikace, D.2.3 vzorové příčné řezy 
kompletní sloup veřejného osvětlení:3=3,000 [A] 
Celkem: A=3,000 [B]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</si>
  <si>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</si>
  <si>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30</t>
  </si>
  <si>
    <t>76792</t>
  </si>
  <si>
    <t>OPLOCENÍ Z DRÁTĚNÉHO PLETIVA POTAŽENÉHO PLASTEM</t>
  </si>
  <si>
    <t>VÝŠKA OPLOCENÍ 1,6M</t>
  </si>
  <si>
    <t>dle PD D.2.2.1-3 situace pozemní komunikace, D.2.3 vzorové příčné řezy 
oplocení: 29*1,6=46,400 [A] 
Celkem: A=46,400 [B]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</si>
  <si>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</si>
  <si>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Potrubí</t>
  </si>
  <si>
    <t>31</t>
  </si>
  <si>
    <t>87445</t>
  </si>
  <si>
    <t>POTRUBÍ Z TRUB PLASTOVÝCH ODPADNÍCH DN DO 300MM</t>
  </si>
  <si>
    <t>ZATRUBNĚNÍ PŘÍKOPU PVC DN 300</t>
  </si>
  <si>
    <t>dle PD D.2.2.1-3 situace pozemní komunikace, D.2.3 vzorové příčné řezy 
1.úsek:547=547,000 [A] 
2.úsek:472=472,000 [B] 
Celkem: A+B=1 019,000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</si>
  <si>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</si>
  <si>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32</t>
  </si>
  <si>
    <t>894145</t>
  </si>
  <si>
    <t>ŠACHTY KANALIZAČNÍ Z BETON DÍLCŮ NA POTRUBÍ DN DO 300MM</t>
  </si>
  <si>
    <t>VČ. POKLOPU D400</t>
  </si>
  <si>
    <t>dle PD D.2.2.1-3 situace pozemní komunikace, D.2.3 vzorové příčné řezy 
šachta:2=2,000 [A] 
Celkem: A=2,000 [B]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</si>
  <si>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</si>
  <si>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33</t>
  </si>
  <si>
    <t>894846</t>
  </si>
  <si>
    <t>ŠACHTY KANALIZAČNÍ PLASTOVÉ D 400MM</t>
  </si>
  <si>
    <t>KANALIZAČNÍ ŠACHTA 400/300 NA POTRUBÍ DN 300, POKLOP B125</t>
  </si>
  <si>
    <t>dle PD D.2.2.1-3 situace pozemní komunikace, D.2.3 vzorové příčné řezy 
šachta:25=25,000 [A] 
Celkem: A=25,000 [B]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</si>
  <si>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</si>
  <si>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34</t>
  </si>
  <si>
    <t>89923</t>
  </si>
  <si>
    <t>VÝŠKOVÁ ÚPRAVA KRYCÍCH HRNCŮ</t>
  </si>
  <si>
    <t>dle PD D.2.2.1-3 situace pozemní komunikace, D.2.3 vzorové příčné řezy 
krycí hrnce, šoupat:20=20,000 [A] 
Celkem: A=20,000 [B]</t>
  </si>
  <si>
    <t>- položka výškové úpravy zahrnuje všechny nutné práce a materiály pro zvýšení nebo snížení zařízení (včetně nutné úpravy stávajícího povrchu vozovky nebo chodníku).</t>
  </si>
  <si>
    <t>35</t>
  </si>
  <si>
    <t>9111A1</t>
  </si>
  <si>
    <t>ZÁBRADLÍ SILNIČNÍ S VODOR MADLY - DODÁVKA A MONTÁŽ</t>
  </si>
  <si>
    <t>DVOUMADLOVÉ ZÁBRADLÍ VÝŠKY 1,1M</t>
  </si>
  <si>
    <t>dle PD D.2.2.1-3 situace pozemní komunikace, D.2.3 vzorové příčné řezy 
zábradlí:14+15=29,000 [A] 
Celkem: A=29,000 [B]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</si>
  <si>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</si>
  <si>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36</t>
  </si>
  <si>
    <t>dle PD D.2.2.1-3 situace pozemní komunikace, D.2.3 vzorové příčné řezy 
palisáda:0,16*1,0*170=27,200 [A] 
Celkem: A=27,200 [B]</t>
  </si>
  <si>
    <t>37</t>
  </si>
  <si>
    <t>dle PD D.2.2.1-3 situace pozemní komunikace, D.2.3 vzorové příčné řezy 
obruba 5/20: 126+27+29+14+26+46+22+17+25+19+41+12+129+79+104+27+17+9+36+9+66+14+61+27+174+85+26+32+25+22+52+34=1 432,000 [A] 
Celkem: A=1 432,000 [B]</t>
  </si>
  <si>
    <t>38</t>
  </si>
  <si>
    <t>917224</t>
  </si>
  <si>
    <t>SILNIČNÍ A CHODNÍKOVÉ OBRUBY Z BETONOVÝCH OBRUBNÍKŮ ŠÍŘ 150MM</t>
  </si>
  <si>
    <t>dle PD D.2.2.1-3 situace pozemní komunikace, D.2.3 vzorové příčné řezy 
obrubník 15/25:153+22+12+24+45+21+15+23+17+33+10+10+8+97+35+22+96+22+56+44+53+55+24+32+45+22+38+26+32+15+33+19+22+21+40+23+30+38+18=1 351,000 [A] 
obrubník 15/25-15 náběhový:9+36+26+12+26=109,000 [B] 
obrubník 15/15:3+5+5+5+6+6+6+6+6+6+6+6+6+5+5+5+3+3+6+3+4+3+4+6+6+6+5+6+4+6+6+6+6+6+3+6+3+4+6+5+6+6+6+8+6+5+2+3+2+3+2+3+6+9+3+7+5+5+5+3+6+5=309,000 [C] 
Celkem: A+B+C=1 769,000 [D]</t>
  </si>
  <si>
    <t>39</t>
  </si>
  <si>
    <t>91725</t>
  </si>
  <si>
    <t>NÁSTUPIŠTNÍ OBRUBNÍKY BETONOVÉ</t>
  </si>
  <si>
    <t>NÁSTUPIŠTNÍ OBRUBY VČ. PŘECHODOVÝCH</t>
  </si>
  <si>
    <t>dle PD D.2.2.1-3 situace pozemní komunikace, D.2.3 vzorové příčné řezy 
obruby přímé: 12+13+13=38,000 [A] 
obruby přechodové:2+4+4=10,000 [B] 
Celkem: A+B=48,000 [C]</t>
  </si>
  <si>
    <t>40</t>
  </si>
  <si>
    <t>966158</t>
  </si>
  <si>
    <t>BOURÁNÍ KONSTRUKCÍ Z PROST BETONU S ODVOZEM DO 20KM</t>
  </si>
  <si>
    <t>dle PD D.2.2.1-3 situace pozemní komunikace, D.2.3 vzorové příčné řezy 
čela podélných propustků: 0,9+1,65+0,9+1,5+3+1,8+0,9+2+0,9+0,72+1,2+0,9+1,8+1,2=19,370 [A] 
Celkem: A=19,370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</si>
  <si>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</si>
  <si>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41</t>
  </si>
  <si>
    <t>966357</t>
  </si>
  <si>
    <t>BOURÁNÍ PROPUSTŮ Z TRUB DN DO 500MM</t>
  </si>
  <si>
    <t>dle PD D.2.2.1-3 situace pozemní komunikace, D.2.3 vzorové příčné řezy 
podélný propustek:10,5+6,5+6,5+8,5+8,5+8,5+7+6+6+5+4+8,5+7+4,5+5,5+5+5,5+5,5+6+6+7,5+5+6+14,5+9+5=177,500 [A] 
Celkem: A=177,500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</si>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</sst>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0+O8+O45+O78+O107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0+I8+I45+I78+I107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14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34</v>
      </c>
      <c s="23" t="s">
        <v>14</v>
      </c>
      <c s="23" t="s">
        <v>35</v>
      </c>
      <c s="19" t="s">
        <v>36</v>
      </c>
      <c s="24" t="s">
        <v>37</v>
      </c>
      <c s="25" t="s">
        <v>38</v>
      </c>
      <c s="26">
        <v>41.475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36</v>
      </c>
    </row>
    <row r="11" spans="1:5" ht="38.2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5.228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63.75">
      <c r="A15" s="30" t="s">
        <v>40</v>
      </c>
      <c r="E15" s="31" t="s">
        <v>46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12</v>
      </c>
      <c s="23" t="s">
        <v>47</v>
      </c>
      <c s="19" t="s">
        <v>36</v>
      </c>
      <c s="24" t="s">
        <v>48</v>
      </c>
      <c s="25" t="s">
        <v>49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50</v>
      </c>
    </row>
    <row r="19" spans="1:5" ht="38.25">
      <c r="A19" s="30" t="s">
        <v>40</v>
      </c>
      <c r="E19" s="31" t="s">
        <v>51</v>
      </c>
    </row>
    <row r="20" spans="1:5" ht="12.75">
      <c r="A20" t="s">
        <v>42</v>
      </c>
      <c r="E20" s="29" t="s">
        <v>52</v>
      </c>
    </row>
    <row r="21" spans="1:16" ht="12.75">
      <c r="A21" s="19" t="s">
        <v>34</v>
      </c>
      <c s="23" t="s">
        <v>22</v>
      </c>
      <c s="23" t="s">
        <v>53</v>
      </c>
      <c s="19" t="s">
        <v>36</v>
      </c>
      <c s="24" t="s">
        <v>54</v>
      </c>
      <c s="25" t="s">
        <v>49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39</v>
      </c>
      <c r="E22" s="29" t="s">
        <v>36</v>
      </c>
    </row>
    <row r="23" spans="1:5" ht="12.75">
      <c r="A23" s="30" t="s">
        <v>40</v>
      </c>
      <c r="E23" s="31" t="s">
        <v>36</v>
      </c>
    </row>
    <row r="24" spans="1:5" ht="12.75">
      <c r="A24" t="s">
        <v>42</v>
      </c>
      <c r="E24" s="29" t="s">
        <v>55</v>
      </c>
    </row>
    <row r="25" spans="1:16" ht="12.75">
      <c r="A25" s="19" t="s">
        <v>34</v>
      </c>
      <c s="23" t="s">
        <v>24</v>
      </c>
      <c s="23" t="s">
        <v>56</v>
      </c>
      <c s="19" t="s">
        <v>36</v>
      </c>
      <c s="24" t="s">
        <v>57</v>
      </c>
      <c s="25" t="s">
        <v>49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39</v>
      </c>
      <c r="E26" s="29" t="s">
        <v>58</v>
      </c>
    </row>
    <row r="27" spans="1:5" ht="12.75">
      <c r="A27" s="30" t="s">
        <v>40</v>
      </c>
      <c r="E27" s="31" t="s">
        <v>36</v>
      </c>
    </row>
    <row r="28" spans="1:5" ht="12.75">
      <c r="A28" t="s">
        <v>42</v>
      </c>
      <c r="E28" s="29" t="s">
        <v>59</v>
      </c>
    </row>
    <row r="29" spans="1:16" ht="12.75">
      <c r="A29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49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39</v>
      </c>
      <c r="E30" s="29" t="s">
        <v>62</v>
      </c>
    </row>
    <row r="31" spans="1:5" ht="12.75">
      <c r="A31" s="30" t="s">
        <v>40</v>
      </c>
      <c r="E31" s="31" t="s">
        <v>36</v>
      </c>
    </row>
    <row r="32" spans="1:5" ht="12.75">
      <c r="A32" t="s">
        <v>42</v>
      </c>
      <c r="E32" s="29" t="s">
        <v>59</v>
      </c>
    </row>
    <row r="33" spans="1:16" ht="12.75">
      <c r="A33" s="19" t="s">
        <v>34</v>
      </c>
      <c s="23" t="s">
        <v>63</v>
      </c>
      <c s="23" t="s">
        <v>64</v>
      </c>
      <c s="19" t="s">
        <v>36</v>
      </c>
      <c s="24" t="s">
        <v>65</v>
      </c>
      <c s="25" t="s">
        <v>49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39</v>
      </c>
      <c r="E34" s="29" t="s">
        <v>66</v>
      </c>
    </row>
    <row r="35" spans="1:5" ht="12.75">
      <c r="A35" s="30" t="s">
        <v>40</v>
      </c>
      <c r="E35" s="31" t="s">
        <v>36</v>
      </c>
    </row>
    <row r="36" spans="1:5" ht="76.5">
      <c r="A36" t="s">
        <v>42</v>
      </c>
      <c r="E36" s="29" t="s">
        <v>67</v>
      </c>
    </row>
    <row r="37" spans="1:16" ht="12.75">
      <c r="A37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49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39</v>
      </c>
      <c r="E38" s="29" t="s">
        <v>71</v>
      </c>
    </row>
    <row r="39" spans="1:5" ht="12.75">
      <c r="A39" s="30" t="s">
        <v>40</v>
      </c>
      <c r="E39" s="31" t="s">
        <v>36</v>
      </c>
    </row>
    <row r="40" spans="1:5" ht="63.75">
      <c r="A40" t="s">
        <v>42</v>
      </c>
      <c r="E40" s="29" t="s">
        <v>72</v>
      </c>
    </row>
    <row r="41" spans="1:16" ht="12.75">
      <c r="A41" s="19" t="s">
        <v>34</v>
      </c>
      <c s="23" t="s">
        <v>29</v>
      </c>
      <c s="23" t="s">
        <v>73</v>
      </c>
      <c s="19" t="s">
        <v>36</v>
      </c>
      <c s="24" t="s">
        <v>74</v>
      </c>
      <c s="25" t="s">
        <v>49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39</v>
      </c>
      <c r="E42" s="29" t="s">
        <v>75</v>
      </c>
    </row>
    <row r="43" spans="1:5" ht="12.75">
      <c r="A43" s="30" t="s">
        <v>40</v>
      </c>
      <c r="E43" s="31" t="s">
        <v>36</v>
      </c>
    </row>
    <row r="44" spans="1:5" ht="12.75">
      <c r="A44" t="s">
        <v>42</v>
      </c>
      <c r="E44" s="29" t="s">
        <v>76</v>
      </c>
    </row>
    <row r="45" spans="1:18" ht="12.75" customHeight="1">
      <c r="A45" s="5" t="s">
        <v>32</v>
      </c>
      <c s="5"/>
      <c s="34" t="s">
        <v>14</v>
      </c>
      <c s="5"/>
      <c s="21" t="s">
        <v>77</v>
      </c>
      <c s="5"/>
      <c s="5"/>
      <c s="5"/>
      <c s="35">
        <f>0+Q45</f>
      </c>
      <c r="O45">
        <f>0+R45</f>
      </c>
      <c r="Q45">
        <f>0+I46+I50+I54+I58+I62+I66+I70+I74</f>
      </c>
      <c>
        <f>0+O46+O50+O54+O58+O62+O66+O70+O74</f>
      </c>
    </row>
    <row r="46" spans="1:16" ht="25.5">
      <c r="A46" s="19" t="s">
        <v>34</v>
      </c>
      <c s="23" t="s">
        <v>31</v>
      </c>
      <c s="23" t="s">
        <v>78</v>
      </c>
      <c s="19" t="s">
        <v>36</v>
      </c>
      <c s="24" t="s">
        <v>79</v>
      </c>
      <c s="25" t="s">
        <v>38</v>
      </c>
      <c s="26">
        <v>2.1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36</v>
      </c>
    </row>
    <row r="48" spans="1:5" ht="38.25">
      <c r="A48" s="30" t="s">
        <v>40</v>
      </c>
      <c r="E48" s="31" t="s">
        <v>80</v>
      </c>
    </row>
    <row r="49" spans="1:5" ht="63.75">
      <c r="A49" t="s">
        <v>42</v>
      </c>
      <c r="E49" s="29" t="s">
        <v>81</v>
      </c>
    </row>
    <row r="50" spans="1:16" ht="12.75">
      <c r="A50" s="19" t="s">
        <v>34</v>
      </c>
      <c s="23" t="s">
        <v>82</v>
      </c>
      <c s="23" t="s">
        <v>83</v>
      </c>
      <c s="19" t="s">
        <v>36</v>
      </c>
      <c s="24" t="s">
        <v>84</v>
      </c>
      <c s="25" t="s">
        <v>38</v>
      </c>
      <c s="26">
        <v>2.2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36</v>
      </c>
    </row>
    <row r="52" spans="1:5" ht="38.25">
      <c r="A52" s="30" t="s">
        <v>40</v>
      </c>
      <c r="E52" s="31" t="s">
        <v>85</v>
      </c>
    </row>
    <row r="53" spans="1:5" ht="63.75">
      <c r="A53" t="s">
        <v>42</v>
      </c>
      <c r="E53" s="29" t="s">
        <v>81</v>
      </c>
    </row>
    <row r="54" spans="1:16" ht="12.75">
      <c r="A54" s="19" t="s">
        <v>34</v>
      </c>
      <c s="23" t="s">
        <v>86</v>
      </c>
      <c s="23" t="s">
        <v>87</v>
      </c>
      <c s="19" t="s">
        <v>36</v>
      </c>
      <c s="24" t="s">
        <v>88</v>
      </c>
      <c s="25" t="s">
        <v>38</v>
      </c>
      <c s="26">
        <v>0.928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89</v>
      </c>
    </row>
    <row r="56" spans="1:5" ht="38.25">
      <c r="A56" s="30" t="s">
        <v>40</v>
      </c>
      <c r="E56" s="31" t="s">
        <v>90</v>
      </c>
    </row>
    <row r="57" spans="1:5" ht="63.75">
      <c r="A57" t="s">
        <v>42</v>
      </c>
      <c r="E57" s="29" t="s">
        <v>81</v>
      </c>
    </row>
    <row r="58" spans="1:16" ht="12.75">
      <c r="A58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38</v>
      </c>
      <c s="26">
        <v>41.475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36</v>
      </c>
    </row>
    <row r="60" spans="1:5" ht="76.5">
      <c r="A60" s="30" t="s">
        <v>40</v>
      </c>
      <c r="E60" s="31" t="s">
        <v>94</v>
      </c>
    </row>
    <row r="61" spans="1:5" ht="369.75">
      <c r="A61" t="s">
        <v>42</v>
      </c>
      <c r="E61" s="29" t="s">
        <v>95</v>
      </c>
    </row>
    <row r="62" spans="1:16" ht="12.75">
      <c r="A62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38</v>
      </c>
      <c s="26">
        <v>41.475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39</v>
      </c>
      <c r="E63" s="29" t="s">
        <v>36</v>
      </c>
    </row>
    <row r="64" spans="1:5" ht="38.25">
      <c r="A64" s="30" t="s">
        <v>40</v>
      </c>
      <c r="E64" s="31" t="s">
        <v>99</v>
      </c>
    </row>
    <row r="65" spans="1:5" ht="191.25">
      <c r="A65" t="s">
        <v>42</v>
      </c>
      <c r="E65" s="29" t="s">
        <v>100</v>
      </c>
    </row>
    <row r="66" spans="1:16" ht="12.75">
      <c r="A66" s="19" t="s">
        <v>34</v>
      </c>
      <c s="23" t="s">
        <v>101</v>
      </c>
      <c s="23" t="s">
        <v>102</v>
      </c>
      <c s="19" t="s">
        <v>36</v>
      </c>
      <c s="24" t="s">
        <v>103</v>
      </c>
      <c s="25" t="s">
        <v>104</v>
      </c>
      <c s="26">
        <v>122.5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39</v>
      </c>
      <c r="E67" s="29" t="s">
        <v>36</v>
      </c>
    </row>
    <row r="68" spans="1:5" ht="38.25">
      <c r="A68" s="30" t="s">
        <v>40</v>
      </c>
      <c r="E68" s="31" t="s">
        <v>105</v>
      </c>
    </row>
    <row r="69" spans="1:5" ht="25.5">
      <c r="A69" t="s">
        <v>42</v>
      </c>
      <c r="E69" s="29" t="s">
        <v>106</v>
      </c>
    </row>
    <row r="70" spans="1:16" ht="12.75">
      <c r="A70" s="19" t="s">
        <v>34</v>
      </c>
      <c s="23" t="s">
        <v>107</v>
      </c>
      <c s="23" t="s">
        <v>108</v>
      </c>
      <c s="19" t="s">
        <v>36</v>
      </c>
      <c s="24" t="s">
        <v>109</v>
      </c>
      <c s="25" t="s">
        <v>104</v>
      </c>
      <c s="26">
        <v>1310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39</v>
      </c>
      <c r="E71" s="29" t="s">
        <v>110</v>
      </c>
    </row>
    <row r="72" spans="1:5" ht="51">
      <c r="A72" s="30" t="s">
        <v>40</v>
      </c>
      <c r="E72" s="31" t="s">
        <v>111</v>
      </c>
    </row>
    <row r="73" spans="1:5" ht="38.25">
      <c r="A73" t="s">
        <v>42</v>
      </c>
      <c r="E73" s="29" t="s">
        <v>112</v>
      </c>
    </row>
    <row r="74" spans="1:16" ht="12.75">
      <c r="A74" s="19" t="s">
        <v>34</v>
      </c>
      <c s="23" t="s">
        <v>113</v>
      </c>
      <c s="23" t="s">
        <v>114</v>
      </c>
      <c s="19" t="s">
        <v>36</v>
      </c>
      <c s="24" t="s">
        <v>115</v>
      </c>
      <c s="25" t="s">
        <v>104</v>
      </c>
      <c s="26">
        <v>1310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39</v>
      </c>
      <c r="E75" s="29" t="s">
        <v>36</v>
      </c>
    </row>
    <row r="76" spans="1:5" ht="51">
      <c r="A76" s="30" t="s">
        <v>40</v>
      </c>
      <c r="E76" s="31" t="s">
        <v>111</v>
      </c>
    </row>
    <row r="77" spans="1:5" ht="25.5">
      <c r="A77" t="s">
        <v>42</v>
      </c>
      <c r="E77" s="29" t="s">
        <v>116</v>
      </c>
    </row>
    <row r="78" spans="1:18" ht="12.75" customHeight="1">
      <c r="A78" s="5" t="s">
        <v>32</v>
      </c>
      <c s="5"/>
      <c s="34" t="s">
        <v>24</v>
      </c>
      <c s="5"/>
      <c s="21" t="s">
        <v>117</v>
      </c>
      <c s="5"/>
      <c s="5"/>
      <c s="5"/>
      <c s="35">
        <f>0+Q78</f>
      </c>
      <c r="O78">
        <f>0+R78</f>
      </c>
      <c r="Q78">
        <f>0+I79+I83+I87+I91+I95+I99+I103</f>
      </c>
      <c>
        <f>0+O79+O83+O87+O91+O95+O99+O103</f>
      </c>
    </row>
    <row r="79" spans="1:16" ht="12.75">
      <c r="A79" s="19" t="s">
        <v>34</v>
      </c>
      <c s="23" t="s">
        <v>118</v>
      </c>
      <c s="23" t="s">
        <v>119</v>
      </c>
      <c s="19" t="s">
        <v>36</v>
      </c>
      <c s="24" t="s">
        <v>120</v>
      </c>
      <c s="25" t="s">
        <v>104</v>
      </c>
      <c s="26">
        <v>347.5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39</v>
      </c>
      <c r="E80" s="29" t="s">
        <v>121</v>
      </c>
    </row>
    <row r="81" spans="1:5" ht="51">
      <c r="A81" s="30" t="s">
        <v>40</v>
      </c>
      <c r="E81" s="31" t="s">
        <v>122</v>
      </c>
    </row>
    <row r="82" spans="1:5" ht="51">
      <c r="A82" t="s">
        <v>42</v>
      </c>
      <c r="E82" s="29" t="s">
        <v>123</v>
      </c>
    </row>
    <row r="83" spans="1:16" ht="12.75">
      <c r="A83" s="19" t="s">
        <v>34</v>
      </c>
      <c s="23" t="s">
        <v>124</v>
      </c>
      <c s="23" t="s">
        <v>125</v>
      </c>
      <c s="19" t="s">
        <v>36</v>
      </c>
      <c s="24" t="s">
        <v>126</v>
      </c>
      <c s="25" t="s">
        <v>104</v>
      </c>
      <c s="26">
        <v>4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39</v>
      </c>
      <c r="E84" s="29" t="s">
        <v>121</v>
      </c>
    </row>
    <row r="85" spans="1:5" ht="38.25">
      <c r="A85" s="30" t="s">
        <v>40</v>
      </c>
      <c r="E85" s="31" t="s">
        <v>127</v>
      </c>
    </row>
    <row r="86" spans="1:5" ht="51">
      <c r="A86" t="s">
        <v>42</v>
      </c>
      <c r="E86" s="29" t="s">
        <v>123</v>
      </c>
    </row>
    <row r="87" spans="1:16" ht="12.75">
      <c r="A87" s="19" t="s">
        <v>34</v>
      </c>
      <c s="23" t="s">
        <v>128</v>
      </c>
      <c s="23" t="s">
        <v>129</v>
      </c>
      <c s="19" t="s">
        <v>36</v>
      </c>
      <c s="24" t="s">
        <v>130</v>
      </c>
      <c s="25" t="s">
        <v>104</v>
      </c>
      <c s="26">
        <v>150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39</v>
      </c>
      <c r="E88" s="29" t="s">
        <v>131</v>
      </c>
    </row>
    <row r="89" spans="1:5" ht="51">
      <c r="A89" s="30" t="s">
        <v>40</v>
      </c>
      <c r="E89" s="31" t="s">
        <v>132</v>
      </c>
    </row>
    <row r="90" spans="1:5" ht="51">
      <c r="A90" t="s">
        <v>42</v>
      </c>
      <c r="E90" s="29" t="s">
        <v>133</v>
      </c>
    </row>
    <row r="91" spans="1:16" ht="12.75">
      <c r="A91" s="19" t="s">
        <v>34</v>
      </c>
      <c s="23" t="s">
        <v>134</v>
      </c>
      <c s="23" t="s">
        <v>135</v>
      </c>
      <c s="19" t="s">
        <v>36</v>
      </c>
      <c s="24" t="s">
        <v>136</v>
      </c>
      <c s="25" t="s">
        <v>104</v>
      </c>
      <c s="26">
        <v>75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39</v>
      </c>
      <c r="E92" s="29" t="s">
        <v>137</v>
      </c>
    </row>
    <row r="93" spans="1:5" ht="38.25">
      <c r="A93" s="30" t="s">
        <v>40</v>
      </c>
      <c r="E93" s="31" t="s">
        <v>138</v>
      </c>
    </row>
    <row r="94" spans="1:5" ht="140.25">
      <c r="A94" t="s">
        <v>42</v>
      </c>
      <c r="E94" s="29" t="s">
        <v>139</v>
      </c>
    </row>
    <row r="95" spans="1:16" ht="12.75">
      <c r="A95" s="19" t="s">
        <v>34</v>
      </c>
      <c s="23" t="s">
        <v>140</v>
      </c>
      <c s="23" t="s">
        <v>141</v>
      </c>
      <c s="19" t="s">
        <v>36</v>
      </c>
      <c s="24" t="s">
        <v>142</v>
      </c>
      <c s="25" t="s">
        <v>104</v>
      </c>
      <c s="26">
        <v>75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39</v>
      </c>
      <c r="E96" s="29" t="s">
        <v>143</v>
      </c>
    </row>
    <row r="97" spans="1:5" ht="38.25">
      <c r="A97" s="30" t="s">
        <v>40</v>
      </c>
      <c r="E97" s="31" t="s">
        <v>138</v>
      </c>
    </row>
    <row r="98" spans="1:5" ht="140.25">
      <c r="A98" t="s">
        <v>42</v>
      </c>
      <c r="E98" s="29" t="s">
        <v>139</v>
      </c>
    </row>
    <row r="99" spans="1:16" ht="12.75">
      <c r="A99" s="19" t="s">
        <v>34</v>
      </c>
      <c s="23" t="s">
        <v>144</v>
      </c>
      <c s="23" t="s">
        <v>145</v>
      </c>
      <c s="19" t="s">
        <v>36</v>
      </c>
      <c s="24" t="s">
        <v>146</v>
      </c>
      <c s="25" t="s">
        <v>104</v>
      </c>
      <c s="26">
        <v>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39</v>
      </c>
      <c r="E100" s="29" t="s">
        <v>147</v>
      </c>
    </row>
    <row r="101" spans="1:5" ht="38.25">
      <c r="A101" s="30" t="s">
        <v>40</v>
      </c>
      <c r="E101" s="31" t="s">
        <v>127</v>
      </c>
    </row>
    <row r="102" spans="1:5" ht="153">
      <c r="A102" t="s">
        <v>42</v>
      </c>
      <c r="E102" s="29" t="s">
        <v>148</v>
      </c>
    </row>
    <row r="103" spans="1:16" ht="12.75">
      <c r="A103" s="19" t="s">
        <v>34</v>
      </c>
      <c s="23" t="s">
        <v>149</v>
      </c>
      <c s="23" t="s">
        <v>150</v>
      </c>
      <c s="19" t="s">
        <v>36</v>
      </c>
      <c s="24" t="s">
        <v>151</v>
      </c>
      <c s="25" t="s">
        <v>104</v>
      </c>
      <c s="26">
        <v>114.5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39</v>
      </c>
      <c r="E104" s="29" t="s">
        <v>152</v>
      </c>
    </row>
    <row r="105" spans="1:5" ht="63.75">
      <c r="A105" s="30" t="s">
        <v>40</v>
      </c>
      <c r="E105" s="31" t="s">
        <v>153</v>
      </c>
    </row>
    <row r="106" spans="1:5" ht="153">
      <c r="A106" t="s">
        <v>42</v>
      </c>
      <c r="E106" s="29" t="s">
        <v>148</v>
      </c>
    </row>
    <row r="107" spans="1:18" ht="12.75" customHeight="1">
      <c r="A107" s="5" t="s">
        <v>32</v>
      </c>
      <c s="5"/>
      <c s="34" t="s">
        <v>29</v>
      </c>
      <c s="5"/>
      <c s="21" t="s">
        <v>154</v>
      </c>
      <c s="5"/>
      <c s="5"/>
      <c s="5"/>
      <c s="35">
        <f>0+Q107</f>
      </c>
      <c r="O107">
        <f>0+R107</f>
      </c>
      <c r="Q107">
        <f>0+I108+I112</f>
      </c>
      <c>
        <f>0+O108+O112</f>
      </c>
    </row>
    <row r="108" spans="1:16" ht="12.75">
      <c r="A108" s="19" t="s">
        <v>34</v>
      </c>
      <c s="23" t="s">
        <v>155</v>
      </c>
      <c s="23" t="s">
        <v>156</v>
      </c>
      <c s="19" t="s">
        <v>36</v>
      </c>
      <c s="24" t="s">
        <v>157</v>
      </c>
      <c s="25" t="s">
        <v>38</v>
      </c>
      <c s="26">
        <v>0.8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39</v>
      </c>
      <c r="E109" s="29" t="s">
        <v>158</v>
      </c>
    </row>
    <row r="110" spans="1:5" ht="38.25">
      <c r="A110" s="30" t="s">
        <v>40</v>
      </c>
      <c r="E110" s="31" t="s">
        <v>159</v>
      </c>
    </row>
    <row r="111" spans="1:5" ht="51">
      <c r="A111" t="s">
        <v>42</v>
      </c>
      <c r="E111" s="29" t="s">
        <v>160</v>
      </c>
    </row>
    <row r="112" spans="1:16" ht="12.75">
      <c r="A112" s="19" t="s">
        <v>34</v>
      </c>
      <c s="23" t="s">
        <v>161</v>
      </c>
      <c s="23" t="s">
        <v>162</v>
      </c>
      <c s="19" t="s">
        <v>36</v>
      </c>
      <c s="24" t="s">
        <v>163</v>
      </c>
      <c s="25" t="s">
        <v>164</v>
      </c>
      <c s="26">
        <v>177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39</v>
      </c>
      <c r="E113" s="29" t="s">
        <v>165</v>
      </c>
    </row>
    <row r="114" spans="1:5" ht="63.75">
      <c r="A114" s="30" t="s">
        <v>40</v>
      </c>
      <c r="E114" s="31" t="s">
        <v>166</v>
      </c>
    </row>
    <row r="115" spans="1:5" ht="51">
      <c r="A115" t="s">
        <v>42</v>
      </c>
      <c r="E115" s="29" t="s">
        <v>167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0+O8+O17+O66+O71+O88+O93+O122+O135+O152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</v>
      </c>
      <c s="36">
        <f>0+I8+I17+I66+I71+I88+I93+I122+I135+I152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</v>
      </c>
      <c s="5"/>
      <c s="14" t="s">
        <v>168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14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14</v>
      </c>
      <c s="23" t="s">
        <v>35</v>
      </c>
      <c s="19" t="s">
        <v>36</v>
      </c>
      <c s="24" t="s">
        <v>37</v>
      </c>
      <c s="25" t="s">
        <v>38</v>
      </c>
      <c s="26">
        <v>701.57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36</v>
      </c>
    </row>
    <row r="11" spans="1:5" ht="63.75">
      <c r="A11" s="30" t="s">
        <v>40</v>
      </c>
      <c r="E11" s="31" t="s">
        <v>169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54.17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36</v>
      </c>
    </row>
    <row r="15" spans="1:5" ht="89.25">
      <c r="A15" s="30" t="s">
        <v>40</v>
      </c>
      <c r="E15" s="31" t="s">
        <v>170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14</v>
      </c>
      <c s="5"/>
      <c s="21" t="s">
        <v>77</v>
      </c>
      <c s="5"/>
      <c s="5"/>
      <c s="5"/>
      <c s="35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9" t="s">
        <v>34</v>
      </c>
      <c s="23" t="s">
        <v>12</v>
      </c>
      <c s="23" t="s">
        <v>171</v>
      </c>
      <c s="19" t="s">
        <v>36</v>
      </c>
      <c s="24" t="s">
        <v>172</v>
      </c>
      <c s="25" t="s">
        <v>104</v>
      </c>
      <c s="26">
        <v>66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36</v>
      </c>
    </row>
    <row r="20" spans="1:5" ht="38.25">
      <c r="A20" s="30" t="s">
        <v>40</v>
      </c>
      <c r="E20" s="31" t="s">
        <v>173</v>
      </c>
    </row>
    <row r="21" spans="1:5" ht="38.25">
      <c r="A21" t="s">
        <v>42</v>
      </c>
      <c r="E21" s="29" t="s">
        <v>174</v>
      </c>
    </row>
    <row r="22" spans="1:16" ht="12.75">
      <c r="A22" s="19" t="s">
        <v>34</v>
      </c>
      <c s="23" t="s">
        <v>22</v>
      </c>
      <c s="23" t="s">
        <v>175</v>
      </c>
      <c s="19" t="s">
        <v>36</v>
      </c>
      <c s="24" t="s">
        <v>176</v>
      </c>
      <c s="25" t="s">
        <v>104</v>
      </c>
      <c s="26">
        <v>2035.2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36</v>
      </c>
    </row>
    <row r="24" spans="1:5" ht="38.25">
      <c r="A24" s="30" t="s">
        <v>40</v>
      </c>
      <c r="E24" s="31" t="s">
        <v>177</v>
      </c>
    </row>
    <row r="25" spans="1:5" ht="12.75">
      <c r="A25" t="s">
        <v>42</v>
      </c>
      <c r="E25" s="29" t="s">
        <v>178</v>
      </c>
    </row>
    <row r="26" spans="1:16" ht="25.5">
      <c r="A26" s="19" t="s">
        <v>34</v>
      </c>
      <c s="23" t="s">
        <v>24</v>
      </c>
      <c s="23" t="s">
        <v>179</v>
      </c>
      <c s="19" t="s">
        <v>36</v>
      </c>
      <c s="24" t="s">
        <v>180</v>
      </c>
      <c s="25" t="s">
        <v>181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36</v>
      </c>
    </row>
    <row r="28" spans="1:5" ht="38.25">
      <c r="A28" s="30" t="s">
        <v>40</v>
      </c>
      <c r="E28" s="31" t="s">
        <v>182</v>
      </c>
    </row>
    <row r="29" spans="1:5" ht="165.75">
      <c r="A29" t="s">
        <v>42</v>
      </c>
      <c r="E29" s="29" t="s">
        <v>183</v>
      </c>
    </row>
    <row r="30" spans="1:16" ht="25.5">
      <c r="A30" s="19" t="s">
        <v>34</v>
      </c>
      <c s="23" t="s">
        <v>26</v>
      </c>
      <c s="23" t="s">
        <v>78</v>
      </c>
      <c s="19" t="s">
        <v>36</v>
      </c>
      <c s="24" t="s">
        <v>79</v>
      </c>
      <c s="25" t="s">
        <v>38</v>
      </c>
      <c s="26">
        <v>17.8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36</v>
      </c>
    </row>
    <row r="32" spans="1:5" ht="38.25">
      <c r="A32" s="30" t="s">
        <v>40</v>
      </c>
      <c r="E32" s="31" t="s">
        <v>184</v>
      </c>
    </row>
    <row r="33" spans="1:5" ht="63.75">
      <c r="A33" t="s">
        <v>42</v>
      </c>
      <c r="E33" s="29" t="s">
        <v>81</v>
      </c>
    </row>
    <row r="34" spans="1:16" ht="12.75">
      <c r="A34" s="19" t="s">
        <v>34</v>
      </c>
      <c s="23" t="s">
        <v>63</v>
      </c>
      <c s="23" t="s">
        <v>83</v>
      </c>
      <c s="19" t="s">
        <v>36</v>
      </c>
      <c s="24" t="s">
        <v>84</v>
      </c>
      <c s="25" t="s">
        <v>38</v>
      </c>
      <c s="26">
        <v>2.75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36</v>
      </c>
    </row>
    <row r="36" spans="1:5" ht="38.25">
      <c r="A36" s="30" t="s">
        <v>40</v>
      </c>
      <c r="E36" s="31" t="s">
        <v>185</v>
      </c>
    </row>
    <row r="37" spans="1:5" ht="63.75">
      <c r="A37" t="s">
        <v>42</v>
      </c>
      <c r="E37" s="29" t="s">
        <v>81</v>
      </c>
    </row>
    <row r="38" spans="1:16" ht="12.75">
      <c r="A38" s="19" t="s">
        <v>34</v>
      </c>
      <c s="23" t="s">
        <v>68</v>
      </c>
      <c s="23" t="s">
        <v>87</v>
      </c>
      <c s="19" t="s">
        <v>36</v>
      </c>
      <c s="24" t="s">
        <v>88</v>
      </c>
      <c s="25" t="s">
        <v>38</v>
      </c>
      <c s="26">
        <v>3.6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89</v>
      </c>
    </row>
    <row r="40" spans="1:5" ht="38.25">
      <c r="A40" s="30" t="s">
        <v>40</v>
      </c>
      <c r="E40" s="31" t="s">
        <v>186</v>
      </c>
    </row>
    <row r="41" spans="1:5" ht="63.75">
      <c r="A41" t="s">
        <v>42</v>
      </c>
      <c r="E41" s="29" t="s">
        <v>81</v>
      </c>
    </row>
    <row r="42" spans="1:16" ht="12.75">
      <c r="A42" s="19" t="s">
        <v>34</v>
      </c>
      <c s="23" t="s">
        <v>29</v>
      </c>
      <c s="23" t="s">
        <v>92</v>
      </c>
      <c s="19" t="s">
        <v>36</v>
      </c>
      <c s="24" t="s">
        <v>93</v>
      </c>
      <c s="25" t="s">
        <v>38</v>
      </c>
      <c s="26">
        <v>228.8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36</v>
      </c>
    </row>
    <row r="44" spans="1:5" ht="89.25">
      <c r="A44" s="30" t="s">
        <v>40</v>
      </c>
      <c r="E44" s="31" t="s">
        <v>187</v>
      </c>
    </row>
    <row r="45" spans="1:5" ht="369.75">
      <c r="A45" t="s">
        <v>42</v>
      </c>
      <c r="E45" s="29" t="s">
        <v>95</v>
      </c>
    </row>
    <row r="46" spans="1:16" ht="12.75">
      <c r="A46" s="19" t="s">
        <v>34</v>
      </c>
      <c s="23" t="s">
        <v>31</v>
      </c>
      <c s="23" t="s">
        <v>188</v>
      </c>
      <c s="19" t="s">
        <v>36</v>
      </c>
      <c s="24" t="s">
        <v>189</v>
      </c>
      <c s="25" t="s">
        <v>38</v>
      </c>
      <c s="26">
        <v>269.25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36</v>
      </c>
    </row>
    <row r="48" spans="1:5" ht="63.75">
      <c r="A48" s="30" t="s">
        <v>40</v>
      </c>
      <c r="E48" s="31" t="s">
        <v>190</v>
      </c>
    </row>
    <row r="49" spans="1:5" ht="318.75">
      <c r="A49" t="s">
        <v>42</v>
      </c>
      <c r="E49" s="29" t="s">
        <v>191</v>
      </c>
    </row>
    <row r="50" spans="1:16" ht="12.75">
      <c r="A50" s="19" t="s">
        <v>34</v>
      </c>
      <c s="23" t="s">
        <v>82</v>
      </c>
      <c s="23" t="s">
        <v>97</v>
      </c>
      <c s="19" t="s">
        <v>36</v>
      </c>
      <c s="24" t="s">
        <v>98</v>
      </c>
      <c s="25" t="s">
        <v>38</v>
      </c>
      <c s="26">
        <v>701.57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36</v>
      </c>
    </row>
    <row r="52" spans="1:5" ht="63.75">
      <c r="A52" s="30" t="s">
        <v>40</v>
      </c>
      <c r="E52" s="31" t="s">
        <v>192</v>
      </c>
    </row>
    <row r="53" spans="1:5" ht="191.25">
      <c r="A53" t="s">
        <v>42</v>
      </c>
      <c r="E53" s="29" t="s">
        <v>100</v>
      </c>
    </row>
    <row r="54" spans="1:16" ht="12.75">
      <c r="A54" s="19" t="s">
        <v>34</v>
      </c>
      <c s="23" t="s">
        <v>86</v>
      </c>
      <c s="23" t="s">
        <v>193</v>
      </c>
      <c s="19" t="s">
        <v>36</v>
      </c>
      <c s="24" t="s">
        <v>194</v>
      </c>
      <c s="25" t="s">
        <v>38</v>
      </c>
      <c s="26">
        <v>400.41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39</v>
      </c>
      <c r="E55" s="29" t="s">
        <v>195</v>
      </c>
    </row>
    <row r="56" spans="1:5" ht="76.5">
      <c r="A56" s="30" t="s">
        <v>40</v>
      </c>
      <c r="E56" s="31" t="s">
        <v>196</v>
      </c>
    </row>
    <row r="57" spans="1:5" ht="242.25">
      <c r="A57" t="s">
        <v>42</v>
      </c>
      <c r="E57" s="29" t="s">
        <v>197</v>
      </c>
    </row>
    <row r="58" spans="1:16" ht="12.75">
      <c r="A58" s="19" t="s">
        <v>34</v>
      </c>
      <c s="23" t="s">
        <v>91</v>
      </c>
      <c s="23" t="s">
        <v>198</v>
      </c>
      <c s="19" t="s">
        <v>36</v>
      </c>
      <c s="24" t="s">
        <v>199</v>
      </c>
      <c s="25" t="s">
        <v>38</v>
      </c>
      <c s="26">
        <v>152.85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121</v>
      </c>
    </row>
    <row r="60" spans="1:5" ht="51">
      <c r="A60" s="30" t="s">
        <v>40</v>
      </c>
      <c r="E60" s="31" t="s">
        <v>200</v>
      </c>
    </row>
    <row r="61" spans="1:5" ht="229.5">
      <c r="A61" t="s">
        <v>42</v>
      </c>
      <c r="E61" s="29" t="s">
        <v>201</v>
      </c>
    </row>
    <row r="62" spans="1:16" ht="12.75">
      <c r="A62" s="19" t="s">
        <v>34</v>
      </c>
      <c s="23" t="s">
        <v>96</v>
      </c>
      <c s="23" t="s">
        <v>102</v>
      </c>
      <c s="19" t="s">
        <v>36</v>
      </c>
      <c s="24" t="s">
        <v>103</v>
      </c>
      <c s="25" t="s">
        <v>104</v>
      </c>
      <c s="26">
        <v>2387.7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39</v>
      </c>
      <c r="E63" s="29" t="s">
        <v>36</v>
      </c>
    </row>
    <row r="64" spans="1:5" ht="38.25">
      <c r="A64" s="30" t="s">
        <v>40</v>
      </c>
      <c r="E64" s="31" t="s">
        <v>202</v>
      </c>
    </row>
    <row r="65" spans="1:5" ht="25.5">
      <c r="A65" t="s">
        <v>42</v>
      </c>
      <c r="E65" s="29" t="s">
        <v>106</v>
      </c>
    </row>
    <row r="66" spans="1:18" ht="12.75" customHeight="1">
      <c r="A66" s="5" t="s">
        <v>32</v>
      </c>
      <c s="5"/>
      <c s="34" t="s">
        <v>13</v>
      </c>
      <c s="5"/>
      <c s="21" t="s">
        <v>203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9" t="s">
        <v>34</v>
      </c>
      <c s="23" t="s">
        <v>101</v>
      </c>
      <c s="23" t="s">
        <v>204</v>
      </c>
      <c s="19" t="s">
        <v>36</v>
      </c>
      <c s="24" t="s">
        <v>205</v>
      </c>
      <c s="25" t="s">
        <v>38</v>
      </c>
      <c s="26">
        <v>11.6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39</v>
      </c>
      <c r="E68" s="29" t="s">
        <v>206</v>
      </c>
    </row>
    <row r="69" spans="1:5" ht="38.25">
      <c r="A69" s="30" t="s">
        <v>40</v>
      </c>
      <c r="E69" s="31" t="s">
        <v>207</v>
      </c>
    </row>
    <row r="70" spans="1:5" ht="369.75">
      <c r="A70" t="s">
        <v>42</v>
      </c>
      <c r="E70" s="29" t="s">
        <v>208</v>
      </c>
    </row>
    <row r="71" spans="1:18" ht="12.75" customHeight="1">
      <c r="A71" s="5" t="s">
        <v>32</v>
      </c>
      <c s="5"/>
      <c s="34" t="s">
        <v>12</v>
      </c>
      <c s="5"/>
      <c s="21" t="s">
        <v>209</v>
      </c>
      <c s="5"/>
      <c s="5"/>
      <c s="5"/>
      <c s="35">
        <f>0+Q71</f>
      </c>
      <c r="O71">
        <f>0+R71</f>
      </c>
      <c r="Q71">
        <f>0+I72+I76+I80+I84</f>
      </c>
      <c>
        <f>0+O72+O76+O80+O84</f>
      </c>
    </row>
    <row r="72" spans="1:16" ht="12.75">
      <c r="A72" s="19" t="s">
        <v>34</v>
      </c>
      <c s="23" t="s">
        <v>107</v>
      </c>
      <c s="23" t="s">
        <v>210</v>
      </c>
      <c s="19" t="s">
        <v>36</v>
      </c>
      <c s="24" t="s">
        <v>211</v>
      </c>
      <c s="25" t="s">
        <v>38</v>
      </c>
      <c s="26">
        <v>10.875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39</v>
      </c>
      <c r="E73" s="29" t="s">
        <v>212</v>
      </c>
    </row>
    <row r="74" spans="1:5" ht="38.25">
      <c r="A74" s="30" t="s">
        <v>40</v>
      </c>
      <c r="E74" s="31" t="s">
        <v>213</v>
      </c>
    </row>
    <row r="75" spans="1:5" ht="38.25">
      <c r="A75" t="s">
        <v>42</v>
      </c>
      <c r="E75" s="29" t="s">
        <v>214</v>
      </c>
    </row>
    <row r="76" spans="1:16" ht="12.75">
      <c r="A76" s="19" t="s">
        <v>34</v>
      </c>
      <c s="23" t="s">
        <v>113</v>
      </c>
      <c s="23" t="s">
        <v>215</v>
      </c>
      <c s="19" t="s">
        <v>36</v>
      </c>
      <c s="24" t="s">
        <v>216</v>
      </c>
      <c s="25" t="s">
        <v>217</v>
      </c>
      <c s="26">
        <v>0.299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39</v>
      </c>
      <c r="E77" s="29" t="s">
        <v>36</v>
      </c>
    </row>
    <row r="78" spans="1:5" ht="51">
      <c r="A78" s="30" t="s">
        <v>40</v>
      </c>
      <c r="E78" s="31" t="s">
        <v>218</v>
      </c>
    </row>
    <row r="79" spans="1:5" ht="267.75">
      <c r="A79" t="s">
        <v>42</v>
      </c>
      <c r="E79" s="29" t="s">
        <v>219</v>
      </c>
    </row>
    <row r="80" spans="1:16" ht="12.75">
      <c r="A80" s="19" t="s">
        <v>34</v>
      </c>
      <c s="23" t="s">
        <v>118</v>
      </c>
      <c s="23" t="s">
        <v>220</v>
      </c>
      <c s="19" t="s">
        <v>36</v>
      </c>
      <c s="24" t="s">
        <v>221</v>
      </c>
      <c s="25" t="s">
        <v>222</v>
      </c>
      <c s="26">
        <v>12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39</v>
      </c>
      <c r="E81" s="29" t="s">
        <v>223</v>
      </c>
    </row>
    <row r="82" spans="1:5" ht="38.25">
      <c r="A82" s="30" t="s">
        <v>40</v>
      </c>
      <c r="E82" s="31" t="s">
        <v>224</v>
      </c>
    </row>
    <row r="83" spans="1:5" ht="38.25">
      <c r="A83" t="s">
        <v>42</v>
      </c>
      <c r="E83" s="29" t="s">
        <v>225</v>
      </c>
    </row>
    <row r="84" spans="1:16" ht="12.75">
      <c r="A84" s="19" t="s">
        <v>34</v>
      </c>
      <c s="23" t="s">
        <v>124</v>
      </c>
      <c s="23" t="s">
        <v>226</v>
      </c>
      <c s="19" t="s">
        <v>36</v>
      </c>
      <c s="24" t="s">
        <v>227</v>
      </c>
      <c s="25" t="s">
        <v>222</v>
      </c>
      <c s="26">
        <v>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39</v>
      </c>
      <c r="E85" s="29" t="s">
        <v>228</v>
      </c>
    </row>
    <row r="86" spans="1:5" ht="38.25">
      <c r="A86" s="30" t="s">
        <v>40</v>
      </c>
      <c r="E86" s="31" t="s">
        <v>229</v>
      </c>
    </row>
    <row r="87" spans="1:5" ht="38.25">
      <c r="A87" t="s">
        <v>42</v>
      </c>
      <c r="E87" s="29" t="s">
        <v>230</v>
      </c>
    </row>
    <row r="88" spans="1:18" ht="12.75" customHeight="1">
      <c r="A88" s="5" t="s">
        <v>32</v>
      </c>
      <c s="5"/>
      <c s="34" t="s">
        <v>22</v>
      </c>
      <c s="5"/>
      <c s="21" t="s">
        <v>231</v>
      </c>
      <c s="5"/>
      <c s="5"/>
      <c s="5"/>
      <c s="35">
        <f>0+Q88</f>
      </c>
      <c r="O88">
        <f>0+R88</f>
      </c>
      <c r="Q88">
        <f>0+I89</f>
      </c>
      <c>
        <f>0+O89</f>
      </c>
    </row>
    <row r="89" spans="1:16" ht="12.75">
      <c r="A89" s="19" t="s">
        <v>34</v>
      </c>
      <c s="23" t="s">
        <v>128</v>
      </c>
      <c s="23" t="s">
        <v>232</v>
      </c>
      <c s="19" t="s">
        <v>36</v>
      </c>
      <c s="24" t="s">
        <v>233</v>
      </c>
      <c s="25" t="s">
        <v>38</v>
      </c>
      <c s="26">
        <v>50.95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39</v>
      </c>
      <c r="E90" s="29" t="s">
        <v>234</v>
      </c>
    </row>
    <row r="91" spans="1:5" ht="51">
      <c r="A91" s="30" t="s">
        <v>40</v>
      </c>
      <c r="E91" s="31" t="s">
        <v>235</v>
      </c>
    </row>
    <row r="92" spans="1:5" ht="38.25">
      <c r="A92" t="s">
        <v>42</v>
      </c>
      <c r="E92" s="29" t="s">
        <v>236</v>
      </c>
    </row>
    <row r="93" spans="1:18" ht="12.75" customHeight="1">
      <c r="A93" s="5" t="s">
        <v>32</v>
      </c>
      <c s="5"/>
      <c s="34" t="s">
        <v>24</v>
      </c>
      <c s="5"/>
      <c s="21" t="s">
        <v>117</v>
      </c>
      <c s="5"/>
      <c s="5"/>
      <c s="5"/>
      <c s="35">
        <f>0+Q93</f>
      </c>
      <c r="O93">
        <f>0+R93</f>
      </c>
      <c r="Q93">
        <f>0+I94+I98+I102+I106+I110+I114+I118</f>
      </c>
      <c>
        <f>0+O94+O98+O102+O106+O110+O114+O118</f>
      </c>
    </row>
    <row r="94" spans="1:16" ht="12.75">
      <c r="A94" s="19" t="s">
        <v>34</v>
      </c>
      <c s="23" t="s">
        <v>134</v>
      </c>
      <c s="23" t="s">
        <v>119</v>
      </c>
      <c s="19" t="s">
        <v>36</v>
      </c>
      <c s="24" t="s">
        <v>120</v>
      </c>
      <c s="25" t="s">
        <v>104</v>
      </c>
      <c s="26">
        <v>3092.7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39</v>
      </c>
      <c r="E95" s="29" t="s">
        <v>121</v>
      </c>
    </row>
    <row r="96" spans="1:5" ht="63.75">
      <c r="A96" s="30" t="s">
        <v>40</v>
      </c>
      <c r="E96" s="31" t="s">
        <v>237</v>
      </c>
    </row>
    <row r="97" spans="1:5" ht="51">
      <c r="A97" t="s">
        <v>42</v>
      </c>
      <c r="E97" s="29" t="s">
        <v>123</v>
      </c>
    </row>
    <row r="98" spans="1:16" ht="12.75">
      <c r="A98" s="19" t="s">
        <v>34</v>
      </c>
      <c s="23" t="s">
        <v>140</v>
      </c>
      <c s="23" t="s">
        <v>125</v>
      </c>
      <c s="19" t="s">
        <v>36</v>
      </c>
      <c s="24" t="s">
        <v>126</v>
      </c>
      <c s="25" t="s">
        <v>104</v>
      </c>
      <c s="26">
        <v>2035.2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39</v>
      </c>
      <c r="E99" s="29" t="s">
        <v>121</v>
      </c>
    </row>
    <row r="100" spans="1:5" ht="38.25">
      <c r="A100" s="30" t="s">
        <v>40</v>
      </c>
      <c r="E100" s="31" t="s">
        <v>238</v>
      </c>
    </row>
    <row r="101" spans="1:5" ht="51">
      <c r="A101" t="s">
        <v>42</v>
      </c>
      <c r="E101" s="29" t="s">
        <v>123</v>
      </c>
    </row>
    <row r="102" spans="1:16" ht="12.75">
      <c r="A102" s="19" t="s">
        <v>34</v>
      </c>
      <c s="23" t="s">
        <v>144</v>
      </c>
      <c s="23" t="s">
        <v>145</v>
      </c>
      <c s="19" t="s">
        <v>36</v>
      </c>
      <c s="24" t="s">
        <v>146</v>
      </c>
      <c s="25" t="s">
        <v>104</v>
      </c>
      <c s="26">
        <v>2038.37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39</v>
      </c>
      <c r="E103" s="29" t="s">
        <v>239</v>
      </c>
    </row>
    <row r="104" spans="1:5" ht="89.25">
      <c r="A104" s="30" t="s">
        <v>40</v>
      </c>
      <c r="E104" s="31" t="s">
        <v>240</v>
      </c>
    </row>
    <row r="105" spans="1:5" ht="153">
      <c r="A105" t="s">
        <v>42</v>
      </c>
      <c r="E105" s="29" t="s">
        <v>148</v>
      </c>
    </row>
    <row r="106" spans="1:16" ht="12.75">
      <c r="A106" s="19" t="s">
        <v>34</v>
      </c>
      <c s="23" t="s">
        <v>149</v>
      </c>
      <c s="23" t="s">
        <v>150</v>
      </c>
      <c s="19" t="s">
        <v>36</v>
      </c>
      <c s="24" t="s">
        <v>151</v>
      </c>
      <c s="25" t="s">
        <v>104</v>
      </c>
      <c s="26">
        <v>252.762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39</v>
      </c>
      <c r="E107" s="29" t="s">
        <v>241</v>
      </c>
    </row>
    <row r="108" spans="1:5" ht="89.25">
      <c r="A108" s="30" t="s">
        <v>40</v>
      </c>
      <c r="E108" s="31" t="s">
        <v>242</v>
      </c>
    </row>
    <row r="109" spans="1:5" ht="153">
      <c r="A109" t="s">
        <v>42</v>
      </c>
      <c r="E109" s="29" t="s">
        <v>148</v>
      </c>
    </row>
    <row r="110" spans="1:16" ht="12.75">
      <c r="A110" s="19" t="s">
        <v>34</v>
      </c>
      <c s="23" t="s">
        <v>155</v>
      </c>
      <c s="23" t="s">
        <v>243</v>
      </c>
      <c s="19" t="s">
        <v>36</v>
      </c>
      <c s="24" t="s">
        <v>244</v>
      </c>
      <c s="25" t="s">
        <v>104</v>
      </c>
      <c s="26">
        <v>11.742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39</v>
      </c>
      <c r="E111" s="29" t="s">
        <v>245</v>
      </c>
    </row>
    <row r="112" spans="1:5" ht="38.25">
      <c r="A112" s="30" t="s">
        <v>40</v>
      </c>
      <c r="E112" s="31" t="s">
        <v>246</v>
      </c>
    </row>
    <row r="113" spans="1:5" ht="153">
      <c r="A113" t="s">
        <v>42</v>
      </c>
      <c r="E113" s="29" t="s">
        <v>148</v>
      </c>
    </row>
    <row r="114" spans="1:16" ht="25.5">
      <c r="A114" s="19" t="s">
        <v>34</v>
      </c>
      <c s="23" t="s">
        <v>161</v>
      </c>
      <c s="23" t="s">
        <v>247</v>
      </c>
      <c s="19" t="s">
        <v>36</v>
      </c>
      <c s="24" t="s">
        <v>248</v>
      </c>
      <c s="25" t="s">
        <v>104</v>
      </c>
      <c s="26">
        <v>33.475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39</v>
      </c>
      <c r="E115" s="29" t="s">
        <v>249</v>
      </c>
    </row>
    <row r="116" spans="1:5" ht="63.75">
      <c r="A116" s="30" t="s">
        <v>40</v>
      </c>
      <c r="E116" s="31" t="s">
        <v>250</v>
      </c>
    </row>
    <row r="117" spans="1:5" ht="153">
      <c r="A117" t="s">
        <v>42</v>
      </c>
      <c r="E117" s="29" t="s">
        <v>148</v>
      </c>
    </row>
    <row r="118" spans="1:16" ht="25.5">
      <c r="A118" s="19" t="s">
        <v>34</v>
      </c>
      <c s="23" t="s">
        <v>251</v>
      </c>
      <c s="23" t="s">
        <v>252</v>
      </c>
      <c s="19" t="s">
        <v>36</v>
      </c>
      <c s="24" t="s">
        <v>253</v>
      </c>
      <c s="25" t="s">
        <v>104</v>
      </c>
      <c s="26">
        <v>122.982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39</v>
      </c>
      <c r="E119" s="29" t="s">
        <v>254</v>
      </c>
    </row>
    <row r="120" spans="1:5" ht="25.5">
      <c r="A120" s="30" t="s">
        <v>40</v>
      </c>
      <c r="E120" s="31" t="s">
        <v>255</v>
      </c>
    </row>
    <row r="121" spans="1:5" ht="153">
      <c r="A121" t="s">
        <v>42</v>
      </c>
      <c r="E121" s="29" t="s">
        <v>148</v>
      </c>
    </row>
    <row r="122" spans="1:18" ht="12.75" customHeight="1">
      <c r="A122" s="5" t="s">
        <v>32</v>
      </c>
      <c s="5"/>
      <c s="34" t="s">
        <v>63</v>
      </c>
      <c s="5"/>
      <c s="21" t="s">
        <v>256</v>
      </c>
      <c s="5"/>
      <c s="5"/>
      <c s="5"/>
      <c s="35">
        <f>0+Q122</f>
      </c>
      <c r="O122">
        <f>0+R122</f>
      </c>
      <c r="Q122">
        <f>0+I123+I127+I131</f>
      </c>
      <c>
        <f>0+O123+O127+O131</f>
      </c>
    </row>
    <row r="123" spans="1:16" ht="12.75">
      <c r="A123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3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38.25">
      <c r="A124" s="28" t="s">
        <v>39</v>
      </c>
      <c r="E124" s="29" t="s">
        <v>260</v>
      </c>
    </row>
    <row r="125" spans="1:5" ht="38.25">
      <c r="A125" s="30" t="s">
        <v>40</v>
      </c>
      <c r="E125" s="31" t="s">
        <v>261</v>
      </c>
    </row>
    <row r="126" spans="1:5" ht="114.75">
      <c r="A126" t="s">
        <v>42</v>
      </c>
      <c r="E126" s="29" t="s">
        <v>262</v>
      </c>
    </row>
    <row r="127" spans="1:16" ht="12.75">
      <c r="A127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39</v>
      </c>
      <c r="E128" s="29" t="s">
        <v>266</v>
      </c>
    </row>
    <row r="129" spans="1:5" ht="38.25">
      <c r="A129" s="30" t="s">
        <v>40</v>
      </c>
      <c r="E129" s="31" t="s">
        <v>267</v>
      </c>
    </row>
    <row r="130" spans="1:5" ht="114.75">
      <c r="A130" t="s">
        <v>42</v>
      </c>
      <c r="E130" s="29" t="s">
        <v>268</v>
      </c>
    </row>
    <row r="131" spans="1:16" ht="12.75">
      <c r="A131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104</v>
      </c>
      <c s="26">
        <v>46.4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39</v>
      </c>
      <c r="E132" s="29" t="s">
        <v>272</v>
      </c>
    </row>
    <row r="133" spans="1:5" ht="38.25">
      <c r="A133" s="30" t="s">
        <v>40</v>
      </c>
      <c r="E133" s="31" t="s">
        <v>273</v>
      </c>
    </row>
    <row r="134" spans="1:5" ht="89.25">
      <c r="A134" t="s">
        <v>42</v>
      </c>
      <c r="E134" s="29" t="s">
        <v>274</v>
      </c>
    </row>
    <row r="135" spans="1:18" ht="12.75" customHeight="1">
      <c r="A135" s="5" t="s">
        <v>32</v>
      </c>
      <c s="5"/>
      <c s="34" t="s">
        <v>68</v>
      </c>
      <c s="5"/>
      <c s="21" t="s">
        <v>275</v>
      </c>
      <c s="5"/>
      <c s="5"/>
      <c s="5"/>
      <c s="35">
        <f>0+Q135</f>
      </c>
      <c r="O135">
        <f>0+R135</f>
      </c>
      <c r="Q135">
        <f>0+I136+I140+I144+I148</f>
      </c>
      <c>
        <f>0+O136+O140+O144+O148</f>
      </c>
    </row>
    <row r="136" spans="1:16" ht="12.75">
      <c r="A136" s="19" t="s">
        <v>34</v>
      </c>
      <c s="23" t="s">
        <v>276</v>
      </c>
      <c s="23" t="s">
        <v>277</v>
      </c>
      <c s="19" t="s">
        <v>36</v>
      </c>
      <c s="24" t="s">
        <v>278</v>
      </c>
      <c s="25" t="s">
        <v>164</v>
      </c>
      <c s="26">
        <v>1019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39</v>
      </c>
      <c r="E137" s="29" t="s">
        <v>279</v>
      </c>
    </row>
    <row r="138" spans="1:5" ht="51">
      <c r="A138" s="30" t="s">
        <v>40</v>
      </c>
      <c r="E138" s="31" t="s">
        <v>280</v>
      </c>
    </row>
    <row r="139" spans="1:5" ht="255">
      <c r="A139" t="s">
        <v>42</v>
      </c>
      <c r="E139" s="29" t="s">
        <v>281</v>
      </c>
    </row>
    <row r="140" spans="1:16" ht="12.75">
      <c r="A140" s="19" t="s">
        <v>34</v>
      </c>
      <c s="23" t="s">
        <v>282</v>
      </c>
      <c s="23" t="s">
        <v>283</v>
      </c>
      <c s="19" t="s">
        <v>36</v>
      </c>
      <c s="24" t="s">
        <v>284</v>
      </c>
      <c s="25" t="s">
        <v>181</v>
      </c>
      <c s="26">
        <v>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39</v>
      </c>
      <c r="E141" s="29" t="s">
        <v>285</v>
      </c>
    </row>
    <row r="142" spans="1:5" ht="38.25">
      <c r="A142" s="30" t="s">
        <v>40</v>
      </c>
      <c r="E142" s="31" t="s">
        <v>286</v>
      </c>
    </row>
    <row r="143" spans="1:5" ht="242.25">
      <c r="A143" t="s">
        <v>42</v>
      </c>
      <c r="E143" s="29" t="s">
        <v>287</v>
      </c>
    </row>
    <row r="144" spans="1:16" ht="12.75">
      <c r="A144" s="19" t="s">
        <v>34</v>
      </c>
      <c s="23" t="s">
        <v>288</v>
      </c>
      <c s="23" t="s">
        <v>289</v>
      </c>
      <c s="19" t="s">
        <v>36</v>
      </c>
      <c s="24" t="s">
        <v>290</v>
      </c>
      <c s="25" t="s">
        <v>181</v>
      </c>
      <c s="26">
        <v>25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39</v>
      </c>
      <c r="E145" s="29" t="s">
        <v>291</v>
      </c>
    </row>
    <row r="146" spans="1:5" ht="38.25">
      <c r="A146" s="30" t="s">
        <v>40</v>
      </c>
      <c r="E146" s="31" t="s">
        <v>292</v>
      </c>
    </row>
    <row r="147" spans="1:5" ht="89.25">
      <c r="A147" t="s">
        <v>42</v>
      </c>
      <c r="E147" s="29" t="s">
        <v>293</v>
      </c>
    </row>
    <row r="148" spans="1:16" ht="12.75">
      <c r="A148" s="19" t="s">
        <v>34</v>
      </c>
      <c s="23" t="s">
        <v>294</v>
      </c>
      <c s="23" t="s">
        <v>295</v>
      </c>
      <c s="19" t="s">
        <v>36</v>
      </c>
      <c s="24" t="s">
        <v>296</v>
      </c>
      <c s="25" t="s">
        <v>181</v>
      </c>
      <c s="26">
        <v>20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39</v>
      </c>
      <c r="E149" s="29" t="s">
        <v>36</v>
      </c>
    </row>
    <row r="150" spans="1:5" ht="38.25">
      <c r="A150" s="30" t="s">
        <v>40</v>
      </c>
      <c r="E150" s="31" t="s">
        <v>297</v>
      </c>
    </row>
    <row r="151" spans="1:5" ht="25.5">
      <c r="A151" t="s">
        <v>42</v>
      </c>
      <c r="E151" s="29" t="s">
        <v>298</v>
      </c>
    </row>
    <row r="152" spans="1:18" ht="12.75" customHeight="1">
      <c r="A152" s="5" t="s">
        <v>32</v>
      </c>
      <c s="5"/>
      <c s="34" t="s">
        <v>29</v>
      </c>
      <c s="5"/>
      <c s="21" t="s">
        <v>154</v>
      </c>
      <c s="5"/>
      <c s="5"/>
      <c s="5"/>
      <c s="35">
        <f>0+Q152</f>
      </c>
      <c r="O152">
        <f>0+R152</f>
      </c>
      <c r="Q152">
        <f>0+I153+I157+I161+I165+I169+I173+I177</f>
      </c>
      <c>
        <f>0+O153+O157+O161+O165+O169+O173+O177</f>
      </c>
    </row>
    <row r="153" spans="1:16" ht="12.75">
      <c r="A153" s="19" t="s">
        <v>34</v>
      </c>
      <c s="23" t="s">
        <v>299</v>
      </c>
      <c s="23" t="s">
        <v>300</v>
      </c>
      <c s="19" t="s">
        <v>36</v>
      </c>
      <c s="24" t="s">
        <v>301</v>
      </c>
      <c s="25" t="s">
        <v>164</v>
      </c>
      <c s="26">
        <v>29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39</v>
      </c>
      <c r="E154" s="29" t="s">
        <v>302</v>
      </c>
    </row>
    <row r="155" spans="1:5" ht="38.25">
      <c r="A155" s="30" t="s">
        <v>40</v>
      </c>
      <c r="E155" s="31" t="s">
        <v>303</v>
      </c>
    </row>
    <row r="156" spans="1:5" ht="63.75">
      <c r="A156" t="s">
        <v>42</v>
      </c>
      <c r="E156" s="29" t="s">
        <v>304</v>
      </c>
    </row>
    <row r="157" spans="1:16" ht="12.75">
      <c r="A157" s="19" t="s">
        <v>34</v>
      </c>
      <c s="23" t="s">
        <v>305</v>
      </c>
      <c s="23" t="s">
        <v>156</v>
      </c>
      <c s="19" t="s">
        <v>36</v>
      </c>
      <c s="24" t="s">
        <v>157</v>
      </c>
      <c s="25" t="s">
        <v>38</v>
      </c>
      <c s="26">
        <v>27.2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39</v>
      </c>
      <c r="E158" s="29" t="s">
        <v>158</v>
      </c>
    </row>
    <row r="159" spans="1:5" ht="38.25">
      <c r="A159" s="30" t="s">
        <v>40</v>
      </c>
      <c r="E159" s="31" t="s">
        <v>306</v>
      </c>
    </row>
    <row r="160" spans="1:5" ht="51">
      <c r="A160" t="s">
        <v>42</v>
      </c>
      <c r="E160" s="29" t="s">
        <v>160</v>
      </c>
    </row>
    <row r="161" spans="1:16" ht="12.75">
      <c r="A161" s="19" t="s">
        <v>34</v>
      </c>
      <c s="23" t="s">
        <v>307</v>
      </c>
      <c s="23" t="s">
        <v>162</v>
      </c>
      <c s="19" t="s">
        <v>36</v>
      </c>
      <c s="24" t="s">
        <v>163</v>
      </c>
      <c s="25" t="s">
        <v>164</v>
      </c>
      <c s="26">
        <v>1432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39</v>
      </c>
      <c r="E162" s="29" t="s">
        <v>165</v>
      </c>
    </row>
    <row r="163" spans="1:5" ht="63.75">
      <c r="A163" s="30" t="s">
        <v>40</v>
      </c>
      <c r="E163" s="31" t="s">
        <v>308</v>
      </c>
    </row>
    <row r="164" spans="1:5" ht="51">
      <c r="A164" t="s">
        <v>42</v>
      </c>
      <c r="E164" s="29" t="s">
        <v>167</v>
      </c>
    </row>
    <row r="165" spans="1:16" ht="12.75">
      <c r="A165" s="19" t="s">
        <v>34</v>
      </c>
      <c s="23" t="s">
        <v>309</v>
      </c>
      <c s="23" t="s">
        <v>310</v>
      </c>
      <c s="19" t="s">
        <v>36</v>
      </c>
      <c s="24" t="s">
        <v>311</v>
      </c>
      <c s="25" t="s">
        <v>164</v>
      </c>
      <c s="26">
        <v>1769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39</v>
      </c>
      <c r="E166" s="29" t="s">
        <v>36</v>
      </c>
    </row>
    <row r="167" spans="1:5" ht="127.5">
      <c r="A167" s="30" t="s">
        <v>40</v>
      </c>
      <c r="E167" s="31" t="s">
        <v>312</v>
      </c>
    </row>
    <row r="168" spans="1:5" ht="51">
      <c r="A168" t="s">
        <v>42</v>
      </c>
      <c r="E168" s="29" t="s">
        <v>167</v>
      </c>
    </row>
    <row r="169" spans="1:16" ht="12.75">
      <c r="A169" s="19" t="s">
        <v>34</v>
      </c>
      <c s="23" t="s">
        <v>313</v>
      </c>
      <c s="23" t="s">
        <v>314</v>
      </c>
      <c s="19" t="s">
        <v>36</v>
      </c>
      <c s="24" t="s">
        <v>315</v>
      </c>
      <c s="25" t="s">
        <v>164</v>
      </c>
      <c s="26">
        <v>48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39</v>
      </c>
      <c r="E170" s="29" t="s">
        <v>316</v>
      </c>
    </row>
    <row r="171" spans="1:5" ht="51">
      <c r="A171" s="30" t="s">
        <v>40</v>
      </c>
      <c r="E171" s="31" t="s">
        <v>317</v>
      </c>
    </row>
    <row r="172" spans="1:5" ht="51">
      <c r="A172" t="s">
        <v>42</v>
      </c>
      <c r="E172" s="29" t="s">
        <v>167</v>
      </c>
    </row>
    <row r="173" spans="1:16" ht="12.75">
      <c r="A173" s="19" t="s">
        <v>34</v>
      </c>
      <c s="23" t="s">
        <v>318</v>
      </c>
      <c s="23" t="s">
        <v>319</v>
      </c>
      <c s="19" t="s">
        <v>36</v>
      </c>
      <c s="24" t="s">
        <v>320</v>
      </c>
      <c s="25" t="s">
        <v>38</v>
      </c>
      <c s="26">
        <v>19.37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39</v>
      </c>
      <c r="E174" s="29" t="s">
        <v>36</v>
      </c>
    </row>
    <row r="175" spans="1:5" ht="51">
      <c r="A175" s="30" t="s">
        <v>40</v>
      </c>
      <c r="E175" s="31" t="s">
        <v>321</v>
      </c>
    </row>
    <row r="176" spans="1:5" ht="102">
      <c r="A176" t="s">
        <v>42</v>
      </c>
      <c r="E176" s="29" t="s">
        <v>322</v>
      </c>
    </row>
    <row r="177" spans="1:16" ht="12.75">
      <c r="A177" s="19" t="s">
        <v>34</v>
      </c>
      <c s="23" t="s">
        <v>323</v>
      </c>
      <c s="23" t="s">
        <v>324</v>
      </c>
      <c s="19" t="s">
        <v>36</v>
      </c>
      <c s="24" t="s">
        <v>325</v>
      </c>
      <c s="25" t="s">
        <v>164</v>
      </c>
      <c s="26">
        <v>177.5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39</v>
      </c>
      <c r="E178" s="29" t="s">
        <v>36</v>
      </c>
    </row>
    <row r="179" spans="1:5" ht="63.75">
      <c r="A179" s="30" t="s">
        <v>40</v>
      </c>
      <c r="E179" s="31" t="s">
        <v>326</v>
      </c>
    </row>
    <row r="180" spans="1:5" ht="114.75">
      <c r="A180" t="s">
        <v>42</v>
      </c>
      <c r="E180" s="29" t="s">
        <v>327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